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600" windowWidth="17895" windowHeight="5835"/>
  </bookViews>
  <sheets>
    <sheet name="Результаты ЕГЭ 2018-2021" sheetId="1" r:id="rId1"/>
  </sheets>
  <calcPr calcId="124519"/>
  <extLst>
    <ext uri="GoogleSheetsCustomDataVersion1">
      <go:sheetsCustomData xmlns:go="http://customooxmlschemas.google.com/" r:id="rId8" roundtripDataSignature="AMtx7mgDJMByLemMk+Rdt/Mj4c2FLimjvA=="/>
    </ext>
  </extLst>
</workbook>
</file>

<file path=xl/calcChain.xml><?xml version="1.0" encoding="utf-8"?>
<calcChain xmlns="http://schemas.openxmlformats.org/spreadsheetml/2006/main">
  <c r="JV24" i="1"/>
  <c r="JU24"/>
  <c r="JY24" s="1"/>
  <c r="JT24"/>
  <c r="JX24" s="1"/>
  <c r="JS24"/>
  <c r="JW24" s="1"/>
  <c r="JQ24"/>
  <c r="JP24"/>
  <c r="JO24"/>
  <c r="JN24"/>
  <c r="JR24" s="1"/>
  <c r="JM24"/>
  <c r="IX24"/>
  <c r="IW24"/>
  <c r="JA24" s="1"/>
  <c r="IV24"/>
  <c r="IZ24" s="1"/>
  <c r="IU24"/>
  <c r="IY24" s="1"/>
  <c r="IS24"/>
  <c r="IR24"/>
  <c r="IQ24"/>
  <c r="IP24"/>
  <c r="IT24" s="1"/>
  <c r="IO24"/>
  <c r="HZ24"/>
  <c r="HY24"/>
  <c r="IC24" s="1"/>
  <c r="HX24"/>
  <c r="IB24" s="1"/>
  <c r="HW24"/>
  <c r="IA24" s="1"/>
  <c r="HU24"/>
  <c r="HT24"/>
  <c r="HS24"/>
  <c r="HR24"/>
  <c r="HV24" s="1"/>
  <c r="HQ24"/>
  <c r="HB24"/>
  <c r="HA24"/>
  <c r="HE24" s="1"/>
  <c r="GZ24"/>
  <c r="HD24" s="1"/>
  <c r="GY24"/>
  <c r="HC24" s="1"/>
  <c r="GX24"/>
  <c r="GS24"/>
  <c r="GD24"/>
  <c r="GC24"/>
  <c r="GG24" s="1"/>
  <c r="GB24"/>
  <c r="GF24" s="1"/>
  <c r="GA24"/>
  <c r="GE24" s="1"/>
  <c r="FY24"/>
  <c r="FX24"/>
  <c r="FW24"/>
  <c r="FV24"/>
  <c r="FZ24" s="1"/>
  <c r="FU24"/>
  <c r="FF24"/>
  <c r="FE24"/>
  <c r="FI24" s="1"/>
  <c r="FD24"/>
  <c r="FH24" s="1"/>
  <c r="FC24"/>
  <c r="FG24" s="1"/>
  <c r="FB24"/>
  <c r="EW24"/>
  <c r="EH24"/>
  <c r="EG24"/>
  <c r="EK24" s="1"/>
  <c r="EF24"/>
  <c r="EJ24" s="1"/>
  <c r="EE24"/>
  <c r="EI24" s="1"/>
  <c r="ED24"/>
  <c r="DY24"/>
  <c r="DJ24"/>
  <c r="DI24"/>
  <c r="DM24" s="1"/>
  <c r="DH24"/>
  <c r="DL24" s="1"/>
  <c r="DG24"/>
  <c r="DK24" s="1"/>
  <c r="DF24"/>
  <c r="DA24"/>
  <c r="CL24"/>
  <c r="CK24"/>
  <c r="CO24" s="1"/>
  <c r="CJ24"/>
  <c r="CN24" s="1"/>
  <c r="CI24"/>
  <c r="CM24" s="1"/>
  <c r="CH24"/>
  <c r="CC24"/>
  <c r="BN24"/>
  <c r="BM24"/>
  <c r="BQ24" s="1"/>
  <c r="BL24"/>
  <c r="BP24" s="1"/>
  <c r="BK24"/>
  <c r="BO24" s="1"/>
  <c r="BJ24"/>
  <c r="BE24"/>
  <c r="AP24"/>
  <c r="AO24"/>
  <c r="AS24" s="1"/>
  <c r="AN24"/>
  <c r="AR24" s="1"/>
  <c r="AM24"/>
  <c r="AQ24" s="1"/>
  <c r="AL24"/>
  <c r="AG24"/>
  <c r="R24"/>
  <c r="Q24"/>
  <c r="U24" s="1"/>
  <c r="P24"/>
  <c r="O24"/>
  <c r="N24"/>
  <c r="H24"/>
  <c r="G24"/>
  <c r="F24"/>
  <c r="E24"/>
  <c r="I24" s="1"/>
  <c r="JY23"/>
  <c r="JX23"/>
  <c r="JW23"/>
  <c r="JR23"/>
  <c r="JM23"/>
  <c r="JA23"/>
  <c r="IZ23"/>
  <c r="IY23"/>
  <c r="IT23"/>
  <c r="IO23"/>
  <c r="IC23"/>
  <c r="IB23"/>
  <c r="IA23"/>
  <c r="HV23"/>
  <c r="HQ23"/>
  <c r="HE23"/>
  <c r="HD23"/>
  <c r="HC23"/>
  <c r="GX23"/>
  <c r="GS23"/>
  <c r="GG23"/>
  <c r="GF23"/>
  <c r="GE23"/>
  <c r="FZ23"/>
  <c r="FU23"/>
  <c r="FI23"/>
  <c r="FH23"/>
  <c r="FG23"/>
  <c r="FB23"/>
  <c r="EW23"/>
  <c r="EK23"/>
  <c r="EJ23"/>
  <c r="EI23"/>
  <c r="ED23"/>
  <c r="DY23"/>
  <c r="DM23"/>
  <c r="DL23"/>
  <c r="DK23"/>
  <c r="DF23"/>
  <c r="DA23"/>
  <c r="CO23"/>
  <c r="CN23"/>
  <c r="CM23"/>
  <c r="CH23"/>
  <c r="CC23"/>
  <c r="BQ23"/>
  <c r="BP23"/>
  <c r="BO23"/>
  <c r="BJ23"/>
  <c r="BE23"/>
  <c r="AS23"/>
  <c r="AR23"/>
  <c r="AQ23"/>
  <c r="AL23"/>
  <c r="AG23"/>
  <c r="U23"/>
  <c r="T23"/>
  <c r="S23"/>
  <c r="N23"/>
  <c r="I23"/>
  <c r="A23"/>
  <c r="JY22"/>
  <c r="JX22"/>
  <c r="JW22"/>
  <c r="JR22"/>
  <c r="JM22"/>
  <c r="JA22"/>
  <c r="IZ22"/>
  <c r="IY22"/>
  <c r="IT22"/>
  <c r="IO22"/>
  <c r="IC22"/>
  <c r="IB22"/>
  <c r="IA22"/>
  <c r="HV22"/>
  <c r="HQ22"/>
  <c r="HE22"/>
  <c r="HD22"/>
  <c r="HC22"/>
  <c r="GX22"/>
  <c r="GS22"/>
  <c r="GG22"/>
  <c r="GF22"/>
  <c r="GE22"/>
  <c r="FZ22"/>
  <c r="FU22"/>
  <c r="FI22"/>
  <c r="FH22"/>
  <c r="FG22"/>
  <c r="FB22"/>
  <c r="EW22"/>
  <c r="EK22"/>
  <c r="EJ22"/>
  <c r="EI22"/>
  <c r="ED22"/>
  <c r="DY22"/>
  <c r="DM22"/>
  <c r="DL22"/>
  <c r="DK22"/>
  <c r="DF22"/>
  <c r="DA22"/>
  <c r="CO22"/>
  <c r="CN22"/>
  <c r="CM22"/>
  <c r="CH22"/>
  <c r="CC22"/>
  <c r="BQ22"/>
  <c r="BP22"/>
  <c r="BO22"/>
  <c r="BJ22"/>
  <c r="BE22"/>
  <c r="AS22"/>
  <c r="AR22"/>
  <c r="AQ22"/>
  <c r="AL22"/>
  <c r="AG22"/>
  <c r="U22"/>
  <c r="T22"/>
  <c r="S22"/>
  <c r="N22"/>
  <c r="I22"/>
  <c r="A22"/>
  <c r="JY21"/>
  <c r="JX21"/>
  <c r="JW21"/>
  <c r="JR21"/>
  <c r="JM21"/>
  <c r="JA21"/>
  <c r="IZ21"/>
  <c r="IY21"/>
  <c r="IT21"/>
  <c r="IO21"/>
  <c r="IC21"/>
  <c r="IB21"/>
  <c r="IA21"/>
  <c r="HV21"/>
  <c r="HQ21"/>
  <c r="HE21"/>
  <c r="HD21"/>
  <c r="HC21"/>
  <c r="GX21"/>
  <c r="GS21"/>
  <c r="GG21"/>
  <c r="GF21"/>
  <c r="GE21"/>
  <c r="FZ21"/>
  <c r="FU21"/>
  <c r="FI21"/>
  <c r="FH21"/>
  <c r="FG21"/>
  <c r="FB21"/>
  <c r="EW21"/>
  <c r="EK21"/>
  <c r="EJ21"/>
  <c r="EI21"/>
  <c r="ED21"/>
  <c r="DY21"/>
  <c r="DM21"/>
  <c r="DL21"/>
  <c r="DK21"/>
  <c r="DF21"/>
  <c r="DA21"/>
  <c r="CO21"/>
  <c r="CN21"/>
  <c r="CM21"/>
  <c r="CH21"/>
  <c r="CC21"/>
  <c r="BQ21"/>
  <c r="BP21"/>
  <c r="BO21"/>
  <c r="BJ21"/>
  <c r="BE21"/>
  <c r="AS21"/>
  <c r="AR21"/>
  <c r="AQ21"/>
  <c r="AL21"/>
  <c r="AG21"/>
  <c r="U21"/>
  <c r="T21"/>
  <c r="N21"/>
  <c r="I21"/>
  <c r="A21"/>
  <c r="JY20"/>
  <c r="JX20"/>
  <c r="JW20"/>
  <c r="JR20"/>
  <c r="JM20"/>
  <c r="JA20"/>
  <c r="IZ20"/>
  <c r="IY20"/>
  <c r="IT20"/>
  <c r="IO20"/>
  <c r="IC20"/>
  <c r="IB20"/>
  <c r="IA20"/>
  <c r="HV20"/>
  <c r="HQ20"/>
  <c r="HE20"/>
  <c r="HD20"/>
  <c r="HC20"/>
  <c r="GX20"/>
  <c r="GS20"/>
  <c r="GG20"/>
  <c r="GF20"/>
  <c r="GE20"/>
  <c r="FZ20"/>
  <c r="FU20"/>
  <c r="FI20"/>
  <c r="FH20"/>
  <c r="FG20"/>
  <c r="FB20"/>
  <c r="EW20"/>
  <c r="EK20"/>
  <c r="EJ20"/>
  <c r="EI20"/>
  <c r="ED20"/>
  <c r="DY20"/>
  <c r="DM20"/>
  <c r="DL20"/>
  <c r="DK20"/>
  <c r="DF20"/>
  <c r="DA20"/>
  <c r="CO20"/>
  <c r="CN20"/>
  <c r="CM20"/>
  <c r="CH20"/>
  <c r="CC20"/>
  <c r="BQ20"/>
  <c r="BP20"/>
  <c r="BO20"/>
  <c r="BJ20"/>
  <c r="BE20"/>
  <c r="AS20"/>
  <c r="AR20"/>
  <c r="AQ20"/>
  <c r="AL20"/>
  <c r="AG20"/>
  <c r="U20"/>
  <c r="T20"/>
  <c r="S20"/>
  <c r="N20"/>
  <c r="I20"/>
  <c r="A20"/>
  <c r="JY19"/>
  <c r="JX19"/>
  <c r="JW19"/>
  <c r="JR19"/>
  <c r="JM19"/>
  <c r="JA19"/>
  <c r="IZ19"/>
  <c r="IY19"/>
  <c r="IT19"/>
  <c r="IO19"/>
  <c r="IC19"/>
  <c r="IB19"/>
  <c r="IA19"/>
  <c r="HV19"/>
  <c r="HQ19"/>
  <c r="HE19"/>
  <c r="HD19"/>
  <c r="HC19"/>
  <c r="GX19"/>
  <c r="GS19"/>
  <c r="GG19"/>
  <c r="GF19"/>
  <c r="GE19"/>
  <c r="FZ19"/>
  <c r="FU19"/>
  <c r="FI19"/>
  <c r="FH19"/>
  <c r="FG19"/>
  <c r="FB19"/>
  <c r="EW19"/>
  <c r="EK19"/>
  <c r="EJ19"/>
  <c r="EI19"/>
  <c r="ED19"/>
  <c r="DY19"/>
  <c r="DM19"/>
  <c r="DL19"/>
  <c r="DK19"/>
  <c r="DF19"/>
  <c r="DA19"/>
  <c r="CO19"/>
  <c r="CN19"/>
  <c r="CM19"/>
  <c r="CH19"/>
  <c r="CC19"/>
  <c r="BQ19"/>
  <c r="BP19"/>
  <c r="BO19"/>
  <c r="BJ19"/>
  <c r="BE19"/>
  <c r="AS19"/>
  <c r="AR19"/>
  <c r="AQ19"/>
  <c r="AL19"/>
  <c r="AG19"/>
  <c r="U19"/>
  <c r="T19"/>
  <c r="S19"/>
  <c r="N19"/>
  <c r="I19"/>
  <c r="A19"/>
  <c r="JY18"/>
  <c r="JX18"/>
  <c r="JW18"/>
  <c r="JR18"/>
  <c r="JM18"/>
  <c r="JA18"/>
  <c r="IZ18"/>
  <c r="IY18"/>
  <c r="IT18"/>
  <c r="IO18"/>
  <c r="IC18"/>
  <c r="IB18"/>
  <c r="IA18"/>
  <c r="HV18"/>
  <c r="HQ18"/>
  <c r="HE18"/>
  <c r="HD18"/>
  <c r="HC18"/>
  <c r="GX18"/>
  <c r="GS18"/>
  <c r="GG18"/>
  <c r="GF18"/>
  <c r="GE18"/>
  <c r="FZ18"/>
  <c r="FU18"/>
  <c r="FI18"/>
  <c r="FH18"/>
  <c r="FG18"/>
  <c r="FB18"/>
  <c r="EW18"/>
  <c r="EK18"/>
  <c r="EJ18"/>
  <c r="EI18"/>
  <c r="ED18"/>
  <c r="DY18"/>
  <c r="DM18"/>
  <c r="DL18"/>
  <c r="DK18"/>
  <c r="DF18"/>
  <c r="DA18"/>
  <c r="CO18"/>
  <c r="CN18"/>
  <c r="CM18"/>
  <c r="CH18"/>
  <c r="CC18"/>
  <c r="BQ18"/>
  <c r="BP18"/>
  <c r="BO18"/>
  <c r="BJ18"/>
  <c r="BE18"/>
  <c r="AS18"/>
  <c r="AR18"/>
  <c r="AQ18"/>
  <c r="AL18"/>
  <c r="AG18"/>
  <c r="U18"/>
  <c r="T18"/>
  <c r="I18"/>
  <c r="A18"/>
  <c r="JY17"/>
  <c r="JX17"/>
  <c r="JW17"/>
  <c r="JR17"/>
  <c r="JM17"/>
  <c r="JA17"/>
  <c r="IZ17"/>
  <c r="IY17"/>
  <c r="IT17"/>
  <c r="IO17"/>
  <c r="IC17"/>
  <c r="IB17"/>
  <c r="IA17"/>
  <c r="HV17"/>
  <c r="HQ17"/>
  <c r="HE17"/>
  <c r="HD17"/>
  <c r="HC17"/>
  <c r="GX17"/>
  <c r="GS17"/>
  <c r="GG17"/>
  <c r="GF17"/>
  <c r="GE17"/>
  <c r="FZ17"/>
  <c r="FU17"/>
  <c r="FI17"/>
  <c r="FH17"/>
  <c r="FG17"/>
  <c r="FB17"/>
  <c r="EW17"/>
  <c r="EK17"/>
  <c r="EJ17"/>
  <c r="EI17"/>
  <c r="ED17"/>
  <c r="DY17"/>
  <c r="DM17"/>
  <c r="DL17"/>
  <c r="DK17"/>
  <c r="DF17"/>
  <c r="DA17"/>
  <c r="CO17"/>
  <c r="CN17"/>
  <c r="CM17"/>
  <c r="CH17"/>
  <c r="CC17"/>
  <c r="BQ17"/>
  <c r="BP17"/>
  <c r="BO17"/>
  <c r="BJ17"/>
  <c r="BE17"/>
  <c r="AS17"/>
  <c r="AR17"/>
  <c r="AQ17"/>
  <c r="AL17"/>
  <c r="AG17"/>
  <c r="U17"/>
  <c r="T17"/>
  <c r="S17"/>
  <c r="N17"/>
  <c r="I17"/>
  <c r="A17"/>
  <c r="JY16"/>
  <c r="JX16"/>
  <c r="JW16"/>
  <c r="JR16"/>
  <c r="JM16"/>
  <c r="JA16"/>
  <c r="IZ16"/>
  <c r="IY16"/>
  <c r="IT16"/>
  <c r="IO16"/>
  <c r="IC16"/>
  <c r="IB16"/>
  <c r="IA16"/>
  <c r="HV16"/>
  <c r="HQ16"/>
  <c r="HE16"/>
  <c r="HD16"/>
  <c r="HC16"/>
  <c r="GX16"/>
  <c r="GS16"/>
  <c r="GG16"/>
  <c r="GF16"/>
  <c r="GE16"/>
  <c r="FZ16"/>
  <c r="FU16"/>
  <c r="FI16"/>
  <c r="FH16"/>
  <c r="FG16"/>
  <c r="FB16"/>
  <c r="EW16"/>
  <c r="EK16"/>
  <c r="EJ16"/>
  <c r="EI16"/>
  <c r="ED16"/>
  <c r="DY16"/>
  <c r="DM16"/>
  <c r="DL16"/>
  <c r="DK16"/>
  <c r="DF16"/>
  <c r="DA16"/>
  <c r="CO16"/>
  <c r="CN16"/>
  <c r="CM16"/>
  <c r="CH16"/>
  <c r="CC16"/>
  <c r="BQ16"/>
  <c r="BP16"/>
  <c r="BO16"/>
  <c r="BJ16"/>
  <c r="BE16"/>
  <c r="AS16"/>
  <c r="AR16"/>
  <c r="AQ16"/>
  <c r="AL16"/>
  <c r="AG16"/>
  <c r="U16"/>
  <c r="T16"/>
  <c r="S16"/>
  <c r="N16"/>
  <c r="I16"/>
  <c r="A16"/>
  <c r="JY15"/>
  <c r="JX15"/>
  <c r="JW15"/>
  <c r="JR15"/>
  <c r="JM15"/>
  <c r="JA15"/>
  <c r="IZ15"/>
  <c r="IY15"/>
  <c r="IT15"/>
  <c r="IO15"/>
  <c r="IC15"/>
  <c r="IB15"/>
  <c r="IA15"/>
  <c r="HV15"/>
  <c r="HQ15"/>
  <c r="HE15"/>
  <c r="HD15"/>
  <c r="HC15"/>
  <c r="GX15"/>
  <c r="GS15"/>
  <c r="GG15"/>
  <c r="GF15"/>
  <c r="GE15"/>
  <c r="FZ15"/>
  <c r="FU15"/>
  <c r="FI15"/>
  <c r="FH15"/>
  <c r="FG15"/>
  <c r="FB15"/>
  <c r="EW15"/>
  <c r="EK15"/>
  <c r="EJ15"/>
  <c r="EI15"/>
  <c r="ED15"/>
  <c r="DY15"/>
  <c r="DM15"/>
  <c r="DL15"/>
  <c r="DK15"/>
  <c r="DF15"/>
  <c r="DA15"/>
  <c r="CO15"/>
  <c r="CN15"/>
  <c r="CM15"/>
  <c r="CH15"/>
  <c r="CC15"/>
  <c r="BQ15"/>
  <c r="BP15"/>
  <c r="BO15"/>
  <c r="BJ15"/>
  <c r="BE15"/>
  <c r="AS15"/>
  <c r="AR15"/>
  <c r="AQ15"/>
  <c r="AL15"/>
  <c r="AG15"/>
  <c r="U15"/>
  <c r="T15"/>
  <c r="S15"/>
  <c r="N15"/>
  <c r="I15"/>
  <c r="A15"/>
  <c r="JY14"/>
  <c r="JX14"/>
  <c r="JW14"/>
  <c r="JR14"/>
  <c r="JM14"/>
  <c r="JA14"/>
  <c r="IZ14"/>
  <c r="IY14"/>
  <c r="IT14"/>
  <c r="IO14"/>
  <c r="IC14"/>
  <c r="IB14"/>
  <c r="IA14"/>
  <c r="HV14"/>
  <c r="HQ14"/>
  <c r="HE14"/>
  <c r="HD14"/>
  <c r="HC14"/>
  <c r="GX14"/>
  <c r="GS14"/>
  <c r="GG14"/>
  <c r="GF14"/>
  <c r="GE14"/>
  <c r="FZ14"/>
  <c r="FU14"/>
  <c r="FI14"/>
  <c r="FH14"/>
  <c r="FG14"/>
  <c r="FB14"/>
  <c r="EW14"/>
  <c r="EK14"/>
  <c r="EJ14"/>
  <c r="EI14"/>
  <c r="ED14"/>
  <c r="DY14"/>
  <c r="DM14"/>
  <c r="DL14"/>
  <c r="DK14"/>
  <c r="DF14"/>
  <c r="DA14"/>
  <c r="CO14"/>
  <c r="CN14"/>
  <c r="CM14"/>
  <c r="CH14"/>
  <c r="CC14"/>
  <c r="BQ14"/>
  <c r="BP14"/>
  <c r="BO14"/>
  <c r="BJ14"/>
  <c r="BE14"/>
  <c r="AS14"/>
  <c r="AR14"/>
  <c r="AQ14"/>
  <c r="AL14"/>
  <c r="AG14"/>
  <c r="U14"/>
  <c r="T14"/>
  <c r="S14"/>
  <c r="N14"/>
  <c r="I14"/>
  <c r="A14"/>
  <c r="JY13"/>
  <c r="JX13"/>
  <c r="JW13"/>
  <c r="JR13"/>
  <c r="JM13"/>
  <c r="JA13"/>
  <c r="IZ13"/>
  <c r="IY13"/>
  <c r="IT13"/>
  <c r="IO13"/>
  <c r="IC13"/>
  <c r="IB13"/>
  <c r="IA13"/>
  <c r="HV13"/>
  <c r="HQ13"/>
  <c r="HE13"/>
  <c r="HD13"/>
  <c r="HC13"/>
  <c r="GX13"/>
  <c r="GS13"/>
  <c r="GG13"/>
  <c r="GF13"/>
  <c r="GE13"/>
  <c r="FZ13"/>
  <c r="FU13"/>
  <c r="FI13"/>
  <c r="FH13"/>
  <c r="FG13"/>
  <c r="FB13"/>
  <c r="EW13"/>
  <c r="EK13"/>
  <c r="EJ13"/>
  <c r="EI13"/>
  <c r="ED13"/>
  <c r="DY13"/>
  <c r="DM13"/>
  <c r="DL13"/>
  <c r="DK13"/>
  <c r="DF13"/>
  <c r="DA13"/>
  <c r="CO13"/>
  <c r="CN13"/>
  <c r="CM13"/>
  <c r="CH13"/>
  <c r="CC13"/>
  <c r="BQ13"/>
  <c r="BP13"/>
  <c r="BO13"/>
  <c r="BJ13"/>
  <c r="AS13"/>
  <c r="AR13"/>
  <c r="AQ13"/>
  <c r="AL13"/>
  <c r="AG13"/>
  <c r="U13"/>
  <c r="T13"/>
  <c r="S13"/>
  <c r="N13"/>
  <c r="I13"/>
  <c r="A13"/>
  <c r="JY12"/>
  <c r="JX12"/>
  <c r="JW12"/>
  <c r="JR12"/>
  <c r="JM12"/>
  <c r="JA12"/>
  <c r="IZ12"/>
  <c r="IY12"/>
  <c r="IT12"/>
  <c r="IO12"/>
  <c r="IC12"/>
  <c r="IB12"/>
  <c r="IA12"/>
  <c r="HV12"/>
  <c r="HQ12"/>
  <c r="HE12"/>
  <c r="HD12"/>
  <c r="HC12"/>
  <c r="GX12"/>
  <c r="GS12"/>
  <c r="GG12"/>
  <c r="GF12"/>
  <c r="GE12"/>
  <c r="FZ12"/>
  <c r="FU12"/>
  <c r="FI12"/>
  <c r="FH12"/>
  <c r="FG12"/>
  <c r="FB12"/>
  <c r="EW12"/>
  <c r="EK12"/>
  <c r="EJ12"/>
  <c r="EI12"/>
  <c r="ED12"/>
  <c r="DY12"/>
  <c r="DM12"/>
  <c r="DL12"/>
  <c r="DK12"/>
  <c r="DF12"/>
  <c r="DA12"/>
  <c r="CO12"/>
  <c r="CN12"/>
  <c r="CM12"/>
  <c r="CH12"/>
  <c r="CC12"/>
  <c r="BQ12"/>
  <c r="BP12"/>
  <c r="BO12"/>
  <c r="BJ12"/>
  <c r="BE12"/>
  <c r="AS12"/>
  <c r="AR12"/>
  <c r="AQ12"/>
  <c r="AL12"/>
  <c r="AG12"/>
  <c r="U12"/>
  <c r="T12"/>
  <c r="S12"/>
  <c r="N12"/>
  <c r="I12"/>
  <c r="A12"/>
  <c r="JY11"/>
  <c r="JX11"/>
  <c r="JW11"/>
  <c r="JR11"/>
  <c r="JM11"/>
  <c r="JA11"/>
  <c r="IZ11"/>
  <c r="IY11"/>
  <c r="IT11"/>
  <c r="IO11"/>
  <c r="IC11"/>
  <c r="IB11"/>
  <c r="IA11"/>
  <c r="HV11"/>
  <c r="HQ11"/>
  <c r="HE11"/>
  <c r="HD11"/>
  <c r="HC11"/>
  <c r="GX11"/>
  <c r="GS11"/>
  <c r="GG11"/>
  <c r="GF11"/>
  <c r="GE11"/>
  <c r="FZ11"/>
  <c r="FU11"/>
  <c r="FI11"/>
  <c r="FH11"/>
  <c r="FG11"/>
  <c r="FB11"/>
  <c r="EW11"/>
  <c r="EK11"/>
  <c r="EJ11"/>
  <c r="EI11"/>
  <c r="ED11"/>
  <c r="DY11"/>
  <c r="DM11"/>
  <c r="DL11"/>
  <c r="DK11"/>
  <c r="DF11"/>
  <c r="DA11"/>
  <c r="CO11"/>
  <c r="CN11"/>
  <c r="CM11"/>
  <c r="CH11"/>
  <c r="CC11"/>
  <c r="BQ11"/>
  <c r="BP11"/>
  <c r="BO11"/>
  <c r="BJ11"/>
  <c r="BE11"/>
  <c r="AS11"/>
  <c r="AR11"/>
  <c r="AQ11"/>
  <c r="AL11"/>
  <c r="AG11"/>
  <c r="U11"/>
  <c r="T11"/>
  <c r="N11"/>
  <c r="I11"/>
  <c r="A11"/>
  <c r="JY10"/>
  <c r="JX10"/>
  <c r="JW10"/>
  <c r="JR10"/>
  <c r="JM10"/>
  <c r="JA10"/>
  <c r="IZ10"/>
  <c r="IY10"/>
  <c r="IT10"/>
  <c r="IO10"/>
  <c r="IC10"/>
  <c r="IB10"/>
  <c r="IA10"/>
  <c r="HV10"/>
  <c r="HQ10"/>
  <c r="HE10"/>
  <c r="HD10"/>
  <c r="HC10"/>
  <c r="GX10"/>
  <c r="GS10"/>
  <c r="GG10"/>
  <c r="GF10"/>
  <c r="GE10"/>
  <c r="FZ10"/>
  <c r="FU10"/>
  <c r="FI10"/>
  <c r="FH10"/>
  <c r="FG10"/>
  <c r="FB10"/>
  <c r="EW10"/>
  <c r="EK10"/>
  <c r="EJ10"/>
  <c r="EI10"/>
  <c r="ED10"/>
  <c r="DY10"/>
  <c r="DM10"/>
  <c r="DL10"/>
  <c r="DK10"/>
  <c r="DF10"/>
  <c r="DA10"/>
  <c r="CO10"/>
  <c r="CN10"/>
  <c r="CM10"/>
  <c r="CH10"/>
  <c r="CC10"/>
  <c r="BQ10"/>
  <c r="BP10"/>
  <c r="BO10"/>
  <c r="BJ10"/>
  <c r="BE10"/>
  <c r="AS10"/>
  <c r="AR10"/>
  <c r="AQ10"/>
  <c r="AL10"/>
  <c r="AG10"/>
  <c r="U10"/>
  <c r="T10"/>
  <c r="N10"/>
  <c r="I10"/>
  <c r="A10"/>
  <c r="JY9"/>
  <c r="JX9"/>
  <c r="JW9"/>
  <c r="JR9"/>
  <c r="JM9"/>
  <c r="JA9"/>
  <c r="IZ9"/>
  <c r="IY9"/>
  <c r="IT9"/>
  <c r="IO9"/>
  <c r="IC9"/>
  <c r="IB9"/>
  <c r="IA9"/>
  <c r="HV9"/>
  <c r="HQ9"/>
  <c r="HE9"/>
  <c r="HD9"/>
  <c r="HC9"/>
  <c r="GX9"/>
  <c r="GS9"/>
  <c r="GG9"/>
  <c r="GF9"/>
  <c r="GE9"/>
  <c r="FZ9"/>
  <c r="FU9"/>
  <c r="FI9"/>
  <c r="FH9"/>
  <c r="FG9"/>
  <c r="FB9"/>
  <c r="EW9"/>
  <c r="EK9"/>
  <c r="EJ9"/>
  <c r="EI9"/>
  <c r="ED9"/>
  <c r="DY9"/>
  <c r="DM9"/>
  <c r="DL9"/>
  <c r="DK9"/>
  <c r="DF9"/>
  <c r="DA9"/>
  <c r="CO9"/>
  <c r="CN9"/>
  <c r="CM9"/>
  <c r="CH9"/>
  <c r="CC9"/>
  <c r="BQ9"/>
  <c r="BP9"/>
  <c r="BO9"/>
  <c r="BJ9"/>
  <c r="BE9"/>
  <c r="AS9"/>
  <c r="AR9"/>
  <c r="AQ9"/>
  <c r="AL9"/>
  <c r="AG9"/>
  <c r="U9"/>
  <c r="T9"/>
  <c r="S9"/>
  <c r="N9"/>
  <c r="I9"/>
  <c r="A9"/>
  <c r="JY8"/>
  <c r="JX8"/>
  <c r="JW8"/>
  <c r="JR8"/>
  <c r="JM8"/>
  <c r="JA8"/>
  <c r="IZ8"/>
  <c r="IY8"/>
  <c r="IT8"/>
  <c r="IO8"/>
  <c r="IC8"/>
  <c r="IB8"/>
  <c r="IA8"/>
  <c r="HV8"/>
  <c r="HQ8"/>
  <c r="HE8"/>
  <c r="HD8"/>
  <c r="HC8"/>
  <c r="GX8"/>
  <c r="GS8"/>
  <c r="GG8"/>
  <c r="GF8"/>
  <c r="GE8"/>
  <c r="FZ8"/>
  <c r="FU8"/>
  <c r="FI8"/>
  <c r="FH8"/>
  <c r="FG8"/>
  <c r="FB8"/>
  <c r="EW8"/>
  <c r="EK8"/>
  <c r="EJ8"/>
  <c r="EI8"/>
  <c r="ED8"/>
  <c r="DY8"/>
  <c r="DM8"/>
  <c r="DL8"/>
  <c r="DK8"/>
  <c r="DF8"/>
  <c r="DA8"/>
  <c r="CO8"/>
  <c r="CN8"/>
  <c r="CM8"/>
  <c r="CH8"/>
  <c r="CC8"/>
  <c r="BQ8"/>
  <c r="BP8"/>
  <c r="BO8"/>
  <c r="BJ8"/>
  <c r="BE8"/>
  <c r="AS8"/>
  <c r="AR8"/>
  <c r="AQ8"/>
  <c r="AL8"/>
  <c r="AG8"/>
  <c r="U8"/>
  <c r="T8"/>
  <c r="S8"/>
  <c r="N8"/>
  <c r="I8"/>
  <c r="A8"/>
  <c r="JY7"/>
  <c r="JX7"/>
  <c r="JW7"/>
  <c r="JR7"/>
  <c r="JM7"/>
  <c r="JA7"/>
  <c r="IZ7"/>
  <c r="IY7"/>
  <c r="IT7"/>
  <c r="IO7"/>
  <c r="IC7"/>
  <c r="IB7"/>
  <c r="IA7"/>
  <c r="HV7"/>
  <c r="HQ7"/>
  <c r="HE7"/>
  <c r="HD7"/>
  <c r="HC7"/>
  <c r="GX7"/>
  <c r="GS7"/>
  <c r="GG7"/>
  <c r="GF7"/>
  <c r="GE7"/>
  <c r="FZ7"/>
  <c r="FU7"/>
  <c r="FI7"/>
  <c r="FH7"/>
  <c r="FG7"/>
  <c r="FB7"/>
  <c r="EW7"/>
  <c r="EK7"/>
  <c r="EJ7"/>
  <c r="EI7"/>
  <c r="ED7"/>
  <c r="DY7"/>
  <c r="DM7"/>
  <c r="DL7"/>
  <c r="DK7"/>
  <c r="DF7"/>
  <c r="DA7"/>
  <c r="CO7"/>
  <c r="CN7"/>
  <c r="CM7"/>
  <c r="CH7"/>
  <c r="CC7"/>
  <c r="BQ7"/>
  <c r="BP7"/>
  <c r="BO7"/>
  <c r="BJ7"/>
  <c r="BE7"/>
  <c r="AS7"/>
  <c r="AR7"/>
  <c r="AQ7"/>
  <c r="AL7"/>
  <c r="AG7"/>
  <c r="U7"/>
  <c r="T7"/>
  <c r="S7"/>
  <c r="N7"/>
  <c r="I7"/>
  <c r="A7"/>
  <c r="JY6"/>
  <c r="JX6"/>
  <c r="JW6"/>
  <c r="JR6"/>
  <c r="JM6"/>
  <c r="JA6"/>
  <c r="IZ6"/>
  <c r="IY6"/>
  <c r="IT6"/>
  <c r="IO6"/>
  <c r="IC6"/>
  <c r="IB6"/>
  <c r="IA6"/>
  <c r="HV6"/>
  <c r="HQ6"/>
  <c r="HE6"/>
  <c r="HD6"/>
  <c r="HC6"/>
  <c r="GX6"/>
  <c r="GS6"/>
  <c r="GG6"/>
  <c r="GF6"/>
  <c r="GE6"/>
  <c r="FZ6"/>
  <c r="FU6"/>
  <c r="FI6"/>
  <c r="FH6"/>
  <c r="FG6"/>
  <c r="FB6"/>
  <c r="EW6"/>
  <c r="EK6"/>
  <c r="EJ6"/>
  <c r="EI6"/>
  <c r="ED6"/>
  <c r="DY6"/>
  <c r="DM6"/>
  <c r="DL6"/>
  <c r="DK6"/>
  <c r="DF6"/>
  <c r="DA6"/>
  <c r="CN6"/>
  <c r="CM6"/>
  <c r="CH6"/>
  <c r="CC6"/>
  <c r="BQ6"/>
  <c r="BP6"/>
  <c r="BO6"/>
  <c r="BJ6"/>
  <c r="BE6"/>
  <c r="AS6"/>
  <c r="AR6"/>
  <c r="AQ6"/>
  <c r="AL6"/>
  <c r="AG6"/>
  <c r="U6"/>
  <c r="T6"/>
  <c r="S6"/>
  <c r="N6"/>
  <c r="I6"/>
  <c r="A6"/>
  <c r="JY5"/>
  <c r="JX5"/>
  <c r="JW5"/>
  <c r="JR5"/>
  <c r="JM5"/>
  <c r="JA5"/>
  <c r="IZ5"/>
  <c r="IY5"/>
  <c r="IT5"/>
  <c r="IO5"/>
  <c r="IC5"/>
  <c r="IB5"/>
  <c r="IA5"/>
  <c r="HV5"/>
  <c r="HQ5"/>
  <c r="HE5"/>
  <c r="HD5"/>
  <c r="HC5"/>
  <c r="GX5"/>
  <c r="GS5"/>
  <c r="GG5"/>
  <c r="GF5"/>
  <c r="GE5"/>
  <c r="FZ5"/>
  <c r="FU5"/>
  <c r="FI5"/>
  <c r="FH5"/>
  <c r="FG5"/>
  <c r="FB5"/>
  <c r="EW5"/>
  <c r="EK5"/>
  <c r="EJ5"/>
  <c r="EI5"/>
  <c r="ED5"/>
  <c r="DY5"/>
  <c r="DM5"/>
  <c r="DL5"/>
  <c r="DK5"/>
  <c r="DF5"/>
  <c r="DA5"/>
  <c r="CO5"/>
  <c r="CN5"/>
  <c r="CM5"/>
  <c r="CH5"/>
  <c r="CC5"/>
  <c r="BQ5"/>
  <c r="BP5"/>
  <c r="BO5"/>
  <c r="BJ5"/>
  <c r="BE5"/>
  <c r="AS5"/>
  <c r="AR5"/>
  <c r="AQ5"/>
  <c r="AL5"/>
  <c r="AG5"/>
  <c r="U5"/>
  <c r="T5"/>
  <c r="S5"/>
  <c r="N5"/>
  <c r="I5"/>
  <c r="A5"/>
  <c r="JY4"/>
  <c r="JX4"/>
  <c r="JW4"/>
  <c r="JR4"/>
  <c r="JM4"/>
  <c r="JA4"/>
  <c r="IZ4"/>
  <c r="IY4"/>
  <c r="IT4"/>
  <c r="IO4"/>
  <c r="IC4"/>
  <c r="IB4"/>
  <c r="IA4"/>
  <c r="HV4"/>
  <c r="HQ4"/>
  <c r="HE4"/>
  <c r="HD4"/>
  <c r="HC4"/>
  <c r="GX4"/>
  <c r="GS4"/>
  <c r="GG4"/>
  <c r="GF4"/>
  <c r="GE4"/>
  <c r="FZ4"/>
  <c r="FU4"/>
  <c r="FI4"/>
  <c r="FH4"/>
  <c r="FG4"/>
  <c r="FB4"/>
  <c r="EW4"/>
  <c r="EK4"/>
  <c r="EJ4"/>
  <c r="EI4"/>
  <c r="ED4"/>
  <c r="DY4"/>
  <c r="DM4"/>
  <c r="DL4"/>
  <c r="DK4"/>
  <c r="DF4"/>
  <c r="DA4"/>
  <c r="CO4"/>
  <c r="CN4"/>
  <c r="CM4"/>
  <c r="CH4"/>
  <c r="CC4"/>
  <c r="BQ4"/>
  <c r="BP4"/>
  <c r="BO4"/>
  <c r="BJ4"/>
  <c r="BE4"/>
  <c r="AS4"/>
  <c r="AR4"/>
  <c r="AQ4"/>
  <c r="AL4"/>
  <c r="AG4"/>
  <c r="U4"/>
  <c r="T4"/>
  <c r="T24" s="1"/>
  <c r="S4"/>
  <c r="S24" s="1"/>
  <c r="N4"/>
  <c r="I4"/>
  <c r="A4"/>
</calcChain>
</file>

<file path=xl/sharedStrings.xml><?xml version="1.0" encoding="utf-8"?>
<sst xmlns="http://schemas.openxmlformats.org/spreadsheetml/2006/main" count="555" uniqueCount="57">
  <si>
    <t>Код АТЕ</t>
  </si>
  <si>
    <t>Код ОО</t>
  </si>
  <si>
    <t>Район/город</t>
  </si>
  <si>
    <t>Наименование ОО</t>
  </si>
  <si>
    <t>Русский язык</t>
  </si>
  <si>
    <t>Математика_профильный уровень</t>
  </si>
  <si>
    <t>Математика_базовый уровень</t>
  </si>
  <si>
    <t>Физика</t>
  </si>
  <si>
    <t>Химия</t>
  </si>
  <si>
    <t>Информатика</t>
  </si>
  <si>
    <t>Биология</t>
  </si>
  <si>
    <t>История</t>
  </si>
  <si>
    <t>География</t>
  </si>
  <si>
    <t>Иностранные языки</t>
  </si>
  <si>
    <t>Обществознание</t>
  </si>
  <si>
    <t>Литература</t>
  </si>
  <si>
    <t>Динамика ср.балла за 19-20 гг.</t>
  </si>
  <si>
    <t>Динамика не сдавших за 19-20 гг.</t>
  </si>
  <si>
    <t>2021   ГВЭ</t>
  </si>
  <si>
    <t>Всего</t>
  </si>
  <si>
    <t>Ср.балл</t>
  </si>
  <si>
    <t>Не сдали</t>
  </si>
  <si>
    <t>80-99</t>
  </si>
  <si>
    <t>%  не преод-х</t>
  </si>
  <si>
    <t>80-100</t>
  </si>
  <si>
    <t>Ср. балл</t>
  </si>
  <si>
    <t>Ср.оценка</t>
  </si>
  <si>
    <t>'5'</t>
  </si>
  <si>
    <t>ср. балл</t>
  </si>
  <si>
    <t>Бабаюртовский район</t>
  </si>
  <si>
    <t>МКОУ "Адильянгиюртовская СОШ"</t>
  </si>
  <si>
    <t>33.3</t>
  </si>
  <si>
    <t>-</t>
  </si>
  <si>
    <t>МКОУ "Бабаюртовская СОШ №1"</t>
  </si>
  <si>
    <t>47.37</t>
  </si>
  <si>
    <t>МКОУ "Бабаюртовская СОШ №2"</t>
  </si>
  <si>
    <t>МКОУ "Бабаюртовская СОШ №3"</t>
  </si>
  <si>
    <t>48.8</t>
  </si>
  <si>
    <t>МКОУ "Геметюбинская СОШ"</t>
  </si>
  <si>
    <t>МКОУ "Герменчикская СОШ"</t>
  </si>
  <si>
    <t>МКОУ "Люксембургский АТЛ"</t>
  </si>
  <si>
    <t>МКОУ "Львовская СОШ"</t>
  </si>
  <si>
    <t>МКОУ "Мужукайский АТЛ"</t>
  </si>
  <si>
    <t>МКОУ "Ново-каринская СОШ"</t>
  </si>
  <si>
    <t>МКОУ "Новокосинская СОШ"</t>
  </si>
  <si>
    <t>МКОУ "Советская СОШ"</t>
  </si>
  <si>
    <t>МКОУ "Тамазатюбинская СОШ"</t>
  </si>
  <si>
    <t>МКОУ "Татаюртовская СОШ"</t>
  </si>
  <si>
    <t>МКОУ "Тюпкутанская СОШ"</t>
  </si>
  <si>
    <t>--</t>
  </si>
  <si>
    <t>МКОУ "Хамаматюртовская СОШ №1"</t>
  </si>
  <si>
    <t>МКОУ "Хамаматюртовская СОШ №2"</t>
  </si>
  <si>
    <t>МКОУ "Хасанайская СОШ"</t>
  </si>
  <si>
    <t>МКОУ"Туршунайская СОШ"</t>
  </si>
  <si>
    <t>МКОУ"Уцмиюртовская СОШ"</t>
  </si>
  <si>
    <t>Итого по району</t>
  </si>
  <si>
    <t>Итого по Республике</t>
  </si>
</sst>
</file>

<file path=xl/styles.xml><?xml version="1.0" encoding="utf-8"?>
<styleSheet xmlns="http://schemas.openxmlformats.org/spreadsheetml/2006/main">
  <fonts count="8">
    <font>
      <sz val="11"/>
      <color theme="1"/>
      <name val="Arial"/>
    </font>
    <font>
      <sz val="10"/>
      <color theme="1"/>
      <name val="Times New Roman"/>
    </font>
    <font>
      <sz val="11"/>
      <name val="Arial"/>
    </font>
    <font>
      <sz val="10"/>
      <color rgb="FF000000"/>
      <name val="Times New Roman"/>
    </font>
    <font>
      <sz val="11"/>
      <color rgb="FF000000"/>
      <name val="Arial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1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ABF8F"/>
        <bgColor rgb="FFFABF8F"/>
      </patternFill>
    </fill>
    <fill>
      <patternFill patternType="solid">
        <fgColor rgb="FF00B0F0"/>
        <bgColor rgb="FF00B0F0"/>
      </patternFill>
    </fill>
    <fill>
      <patternFill patternType="solid">
        <fgColor rgb="FFFFFF00"/>
        <bgColor rgb="FFFFFF00"/>
      </patternFill>
    </fill>
    <fill>
      <patternFill patternType="solid">
        <fgColor rgb="FFC2D69B"/>
        <bgColor rgb="FFC2D69B"/>
      </patternFill>
    </fill>
    <fill>
      <patternFill patternType="solid">
        <fgColor rgb="FFB2A1C7"/>
        <bgColor rgb="FFB2A1C7"/>
      </patternFill>
    </fill>
    <fill>
      <patternFill patternType="solid">
        <fgColor rgb="FF92CDDC"/>
        <bgColor rgb="FF92CDDC"/>
      </patternFill>
    </fill>
    <fill>
      <patternFill patternType="solid">
        <fgColor rgb="FF95B3D7"/>
        <bgColor rgb="FF95B3D7"/>
      </patternFill>
    </fill>
    <fill>
      <patternFill patternType="solid">
        <fgColor rgb="FFC4BD97"/>
        <bgColor rgb="FFC4BD97"/>
      </patternFill>
    </fill>
    <fill>
      <patternFill patternType="solid">
        <fgColor rgb="FFDAEEF3"/>
        <bgColor rgb="FFDAEEF3"/>
      </patternFill>
    </fill>
    <fill>
      <patternFill patternType="solid">
        <fgColor rgb="FF76923C"/>
        <bgColor rgb="FF76923C"/>
      </patternFill>
    </fill>
    <fill>
      <patternFill patternType="solid">
        <fgColor rgb="FFE36C09"/>
        <bgColor rgb="FFE36C09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0">
    <xf numFmtId="0" fontId="0" fillId="0" borderId="0" xfId="0" applyFont="1" applyAlignment="1"/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49" fontId="1" fillId="4" borderId="10" xfId="0" quotePrefix="1" applyNumberFormat="1" applyFont="1" applyFill="1" applyBorder="1" applyAlignment="1">
      <alignment horizontal="center" vertical="center"/>
    </xf>
    <xf numFmtId="49" fontId="1" fillId="4" borderId="10" xfId="0" quotePrefix="1" applyNumberFormat="1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/>
    </xf>
    <xf numFmtId="2" fontId="1" fillId="6" borderId="10" xfId="0" applyNumberFormat="1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 wrapText="1"/>
    </xf>
    <xf numFmtId="0" fontId="1" fillId="10" borderId="10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/>
    </xf>
    <xf numFmtId="0" fontId="1" fillId="11" borderId="10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 wrapText="1"/>
    </xf>
    <xf numFmtId="0" fontId="1" fillId="12" borderId="10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 wrapText="1"/>
    </xf>
    <xf numFmtId="0" fontId="1" fillId="13" borderId="10" xfId="0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left"/>
    </xf>
    <xf numFmtId="2" fontId="1" fillId="0" borderId="10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3" fillId="0" borderId="10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2" fontId="3" fillId="0" borderId="10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2" fontId="5" fillId="5" borderId="10" xfId="0" applyNumberFormat="1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5" fillId="0" borderId="10" xfId="0" applyNumberFormat="1" applyFont="1" applyBorder="1" applyAlignment="1">
      <alignment horizontal="center"/>
    </xf>
    <xf numFmtId="1" fontId="5" fillId="5" borderId="10" xfId="0" applyNumberFormat="1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2" fontId="5" fillId="5" borderId="10" xfId="0" applyNumberFormat="1" applyFont="1" applyFill="1" applyBorder="1" applyAlignment="1">
      <alignment horizontal="center"/>
    </xf>
    <xf numFmtId="2" fontId="5" fillId="5" borderId="10" xfId="0" applyNumberFormat="1" applyFont="1" applyFill="1" applyBorder="1"/>
    <xf numFmtId="0" fontId="7" fillId="4" borderId="10" xfId="0" applyFont="1" applyFill="1" applyBorder="1" applyAlignment="1">
      <alignment horizontal="center"/>
    </xf>
    <xf numFmtId="2" fontId="7" fillId="4" borderId="10" xfId="0" applyNumberFormat="1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2" fontId="6" fillId="4" borderId="10" xfId="0" applyNumberFormat="1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2" fontId="5" fillId="4" borderId="10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3" borderId="1" xfId="0" applyFont="1" applyFill="1" applyBorder="1" applyAlignment="1">
      <alignment horizontal="center" wrapText="1"/>
    </xf>
    <xf numFmtId="0" fontId="2" fillId="0" borderId="9" xfId="0" applyFont="1" applyBorder="1"/>
    <xf numFmtId="0" fontId="5" fillId="5" borderId="2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8" xfId="0" applyFont="1" applyBorder="1"/>
    <xf numFmtId="0" fontId="1" fillId="0" borderId="1" xfId="0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7" borderId="2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wrapText="1"/>
    </xf>
    <xf numFmtId="0" fontId="1" fillId="8" borderId="1" xfId="0" applyFont="1" applyFill="1" applyBorder="1" applyAlignment="1">
      <alignment horizontal="center" wrapText="1"/>
    </xf>
    <xf numFmtId="0" fontId="1" fillId="8" borderId="2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wrapText="1"/>
    </xf>
    <xf numFmtId="0" fontId="1" fillId="10" borderId="1" xfId="0" applyFont="1" applyFill="1" applyBorder="1" applyAlignment="1">
      <alignment horizontal="center" wrapText="1"/>
    </xf>
    <xf numFmtId="0" fontId="1" fillId="11" borderId="2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wrapText="1"/>
    </xf>
    <xf numFmtId="0" fontId="1" fillId="12" borderId="2" xfId="0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wrapText="1"/>
    </xf>
    <xf numFmtId="0" fontId="1" fillId="13" borderId="5" xfId="0" applyFont="1" applyFill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1" fillId="12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64"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  <dxf>
      <fill>
        <patternFill patternType="solid">
          <fgColor rgb="FFFF6699"/>
          <bgColor rgb="FFFF669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F1000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4" sqref="E4"/>
    </sheetView>
  </sheetViews>
  <sheetFormatPr defaultColWidth="12.625" defaultRowHeight="15" customHeight="1"/>
  <cols>
    <col min="1" max="1" width="3" customWidth="1"/>
    <col min="2" max="2" width="4.75" customWidth="1"/>
    <col min="3" max="3" width="0.375" hidden="1" customWidth="1"/>
    <col min="4" max="4" width="25.25" customWidth="1"/>
    <col min="5" max="19" width="5.75" customWidth="1"/>
    <col min="20" max="20" width="6.375" customWidth="1"/>
    <col min="21" max="21" width="7.25" customWidth="1"/>
    <col min="22" max="26" width="5.75" customWidth="1"/>
    <col min="27" max="27" width="6.375" customWidth="1"/>
    <col min="28" max="28" width="7.25" customWidth="1"/>
    <col min="29" max="43" width="5.75" customWidth="1"/>
    <col min="44" max="44" width="6.25" customWidth="1"/>
    <col min="45" max="45" width="6.5" customWidth="1"/>
    <col min="46" max="50" width="5.75" customWidth="1"/>
    <col min="51" max="51" width="6.375" customWidth="1"/>
    <col min="52" max="52" width="7.25" customWidth="1"/>
    <col min="53" max="67" width="5.75" customWidth="1"/>
    <col min="68" max="68" width="6.375" customWidth="1"/>
    <col min="69" max="69" width="6.75" customWidth="1"/>
    <col min="70" max="74" width="5.75" customWidth="1"/>
    <col min="75" max="75" width="6.375" customWidth="1"/>
    <col min="76" max="76" width="6.75" customWidth="1"/>
    <col min="77" max="92" width="5.75" customWidth="1"/>
    <col min="93" max="93" width="7.25" customWidth="1"/>
    <col min="94" max="99" width="5.75" customWidth="1"/>
    <col min="100" max="100" width="7.25" customWidth="1"/>
    <col min="101" max="116" width="5.75" customWidth="1"/>
    <col min="117" max="117" width="7.25" customWidth="1"/>
    <col min="118" max="123" width="5.75" customWidth="1"/>
    <col min="124" max="124" width="7.25" customWidth="1"/>
    <col min="125" max="140" width="5.75" customWidth="1"/>
    <col min="141" max="141" width="7.25" customWidth="1"/>
    <col min="142" max="147" width="5.75" customWidth="1"/>
    <col min="148" max="148" width="7.25" customWidth="1"/>
    <col min="149" max="164" width="5.75" customWidth="1"/>
    <col min="165" max="165" width="7" customWidth="1"/>
    <col min="166" max="171" width="5.75" customWidth="1"/>
    <col min="172" max="172" width="7" customWidth="1"/>
    <col min="173" max="188" width="5.75" customWidth="1"/>
    <col min="189" max="189" width="7.375" customWidth="1"/>
    <col min="190" max="195" width="5.75" customWidth="1"/>
    <col min="196" max="196" width="7.375" customWidth="1"/>
    <col min="197" max="212" width="5.75" customWidth="1"/>
    <col min="213" max="213" width="7.25" customWidth="1"/>
    <col min="214" max="219" width="5.75" customWidth="1"/>
    <col min="220" max="220" width="7.25" customWidth="1"/>
    <col min="221" max="235" width="5.75" customWidth="1"/>
    <col min="236" max="236" width="6.5" customWidth="1"/>
    <col min="237" max="237" width="7.25" customWidth="1"/>
    <col min="238" max="242" width="5.75" customWidth="1"/>
    <col min="243" max="243" width="6.5" customWidth="1"/>
    <col min="244" max="244" width="7.25" customWidth="1"/>
    <col min="245" max="260" width="5.75" customWidth="1"/>
    <col min="261" max="261" width="6.875" customWidth="1"/>
    <col min="262" max="267" width="5.75" customWidth="1"/>
    <col min="268" max="268" width="6.875" customWidth="1"/>
    <col min="269" max="284" width="5.75" customWidth="1"/>
    <col min="285" max="285" width="7" customWidth="1"/>
    <col min="286" max="291" width="5.75" customWidth="1"/>
    <col min="292" max="292" width="7" customWidth="1"/>
  </cols>
  <sheetData>
    <row r="1" spans="1:292" ht="25.5" customHeight="1">
      <c r="A1" s="66" t="s">
        <v>0</v>
      </c>
      <c r="B1" s="66" t="s">
        <v>1</v>
      </c>
      <c r="C1" s="68" t="s">
        <v>2</v>
      </c>
      <c r="D1" s="68" t="s">
        <v>3</v>
      </c>
      <c r="E1" s="62" t="s">
        <v>4</v>
      </c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7"/>
      <c r="AC1" s="55" t="s">
        <v>5</v>
      </c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7"/>
      <c r="BA1" s="64" t="s">
        <v>6</v>
      </c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7"/>
      <c r="BY1" s="70" t="s">
        <v>7</v>
      </c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7"/>
      <c r="CW1" s="69" t="s">
        <v>8</v>
      </c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/>
      <c r="DT1" s="57"/>
      <c r="DU1" s="73" t="s">
        <v>9</v>
      </c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7"/>
      <c r="ES1" s="76" t="s">
        <v>10</v>
      </c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/>
      <c r="FM1" s="56"/>
      <c r="FN1" s="56"/>
      <c r="FO1" s="56"/>
      <c r="FP1" s="57"/>
      <c r="FQ1" s="78" t="s">
        <v>11</v>
      </c>
      <c r="FR1" s="56"/>
      <c r="FS1" s="56"/>
      <c r="FT1" s="56"/>
      <c r="FU1" s="56"/>
      <c r="FV1" s="56"/>
      <c r="FW1" s="56"/>
      <c r="FX1" s="56"/>
      <c r="FY1" s="56"/>
      <c r="FZ1" s="56"/>
      <c r="GA1" s="56"/>
      <c r="GB1" s="56"/>
      <c r="GC1" s="56"/>
      <c r="GD1" s="56"/>
      <c r="GE1" s="56"/>
      <c r="GF1" s="56"/>
      <c r="GG1" s="56"/>
      <c r="GH1" s="56"/>
      <c r="GI1" s="56"/>
      <c r="GJ1" s="56"/>
      <c r="GK1" s="56"/>
      <c r="GL1" s="56"/>
      <c r="GM1" s="56"/>
      <c r="GN1" s="57"/>
      <c r="GO1" s="77" t="s">
        <v>12</v>
      </c>
      <c r="GP1" s="56"/>
      <c r="GQ1" s="56"/>
      <c r="GR1" s="56"/>
      <c r="GS1" s="56"/>
      <c r="GT1" s="56"/>
      <c r="GU1" s="56"/>
      <c r="GV1" s="56"/>
      <c r="GW1" s="56"/>
      <c r="GX1" s="56"/>
      <c r="GY1" s="56"/>
      <c r="GZ1" s="56"/>
      <c r="HA1" s="56"/>
      <c r="HB1" s="56"/>
      <c r="HC1" s="56"/>
      <c r="HD1" s="56"/>
      <c r="HE1" s="56"/>
      <c r="HF1" s="56"/>
      <c r="HG1" s="56"/>
      <c r="HH1" s="56"/>
      <c r="HI1" s="56"/>
      <c r="HJ1" s="56"/>
      <c r="HK1" s="56"/>
      <c r="HL1" s="57"/>
      <c r="HM1" s="81" t="s">
        <v>13</v>
      </c>
      <c r="HN1" s="56"/>
      <c r="HO1" s="56"/>
      <c r="HP1" s="56"/>
      <c r="HQ1" s="56"/>
      <c r="HR1" s="56"/>
      <c r="HS1" s="56"/>
      <c r="HT1" s="56"/>
      <c r="HU1" s="56"/>
      <c r="HV1" s="56"/>
      <c r="HW1" s="56"/>
      <c r="HX1" s="56"/>
      <c r="HY1" s="56"/>
      <c r="HZ1" s="56"/>
      <c r="IA1" s="56"/>
      <c r="IB1" s="56"/>
      <c r="IC1" s="56"/>
      <c r="ID1" s="56"/>
      <c r="IE1" s="56"/>
      <c r="IF1" s="56"/>
      <c r="IG1" s="56"/>
      <c r="IH1" s="56"/>
      <c r="II1" s="56"/>
      <c r="IJ1" s="57"/>
      <c r="IK1" s="83" t="s">
        <v>14</v>
      </c>
      <c r="IL1" s="56"/>
      <c r="IM1" s="56"/>
      <c r="IN1" s="56"/>
      <c r="IO1" s="56"/>
      <c r="IP1" s="56"/>
      <c r="IQ1" s="56"/>
      <c r="IR1" s="56"/>
      <c r="IS1" s="56"/>
      <c r="IT1" s="56"/>
      <c r="IU1" s="56"/>
      <c r="IV1" s="56"/>
      <c r="IW1" s="56"/>
      <c r="IX1" s="56"/>
      <c r="IY1" s="56"/>
      <c r="IZ1" s="56"/>
      <c r="JA1" s="56"/>
      <c r="JB1" s="56"/>
      <c r="JC1" s="56"/>
      <c r="JD1" s="56"/>
      <c r="JE1" s="56"/>
      <c r="JF1" s="56"/>
      <c r="JG1" s="56"/>
      <c r="JH1" s="57"/>
      <c r="JI1" s="86" t="s">
        <v>15</v>
      </c>
      <c r="JJ1" s="87"/>
      <c r="JK1" s="87"/>
      <c r="JL1" s="87"/>
      <c r="JM1" s="87"/>
      <c r="JN1" s="87"/>
      <c r="JO1" s="87"/>
      <c r="JP1" s="87"/>
      <c r="JQ1" s="87"/>
      <c r="JR1" s="87"/>
      <c r="JS1" s="87"/>
      <c r="JT1" s="87"/>
      <c r="JU1" s="87"/>
      <c r="JV1" s="87"/>
      <c r="JW1" s="87"/>
      <c r="JX1" s="87"/>
      <c r="JY1" s="87"/>
      <c r="JZ1" s="87"/>
      <c r="KA1" s="87"/>
      <c r="KB1" s="87"/>
      <c r="KC1" s="87"/>
      <c r="KD1" s="87"/>
      <c r="KE1" s="87"/>
      <c r="KF1" s="88"/>
    </row>
    <row r="2" spans="1:292" ht="12.75" customHeight="1">
      <c r="A2" s="67"/>
      <c r="B2" s="67"/>
      <c r="C2" s="67"/>
      <c r="D2" s="67"/>
      <c r="E2" s="62">
        <v>2018</v>
      </c>
      <c r="F2" s="56"/>
      <c r="G2" s="56"/>
      <c r="H2" s="56"/>
      <c r="I2" s="57"/>
      <c r="J2" s="62">
        <v>2019</v>
      </c>
      <c r="K2" s="56"/>
      <c r="L2" s="56"/>
      <c r="M2" s="56"/>
      <c r="N2" s="57"/>
      <c r="O2" s="62">
        <v>2020</v>
      </c>
      <c r="P2" s="56"/>
      <c r="Q2" s="56"/>
      <c r="R2" s="56"/>
      <c r="S2" s="57"/>
      <c r="T2" s="63" t="s">
        <v>16</v>
      </c>
      <c r="U2" s="63" t="s">
        <v>17</v>
      </c>
      <c r="V2" s="62">
        <v>2021</v>
      </c>
      <c r="W2" s="56"/>
      <c r="X2" s="56"/>
      <c r="Y2" s="56"/>
      <c r="Z2" s="57"/>
      <c r="AA2" s="63" t="s">
        <v>16</v>
      </c>
      <c r="AB2" s="63" t="s">
        <v>17</v>
      </c>
      <c r="AC2" s="55">
        <v>2018</v>
      </c>
      <c r="AD2" s="56"/>
      <c r="AE2" s="56"/>
      <c r="AF2" s="56"/>
      <c r="AG2" s="57"/>
      <c r="AH2" s="55">
        <v>2019</v>
      </c>
      <c r="AI2" s="56"/>
      <c r="AJ2" s="56"/>
      <c r="AK2" s="56"/>
      <c r="AL2" s="57"/>
      <c r="AM2" s="55">
        <v>2020</v>
      </c>
      <c r="AN2" s="56"/>
      <c r="AO2" s="56"/>
      <c r="AP2" s="56"/>
      <c r="AQ2" s="57"/>
      <c r="AR2" s="58" t="s">
        <v>16</v>
      </c>
      <c r="AS2" s="58" t="s">
        <v>17</v>
      </c>
      <c r="AT2" s="62">
        <v>2021</v>
      </c>
      <c r="AU2" s="56"/>
      <c r="AV2" s="56"/>
      <c r="AW2" s="56"/>
      <c r="AX2" s="57"/>
      <c r="AY2" s="63" t="s">
        <v>16</v>
      </c>
      <c r="AZ2" s="63" t="s">
        <v>17</v>
      </c>
      <c r="BA2" s="64">
        <v>2018</v>
      </c>
      <c r="BB2" s="56"/>
      <c r="BC2" s="56"/>
      <c r="BD2" s="56"/>
      <c r="BE2" s="57"/>
      <c r="BF2" s="64">
        <v>2019</v>
      </c>
      <c r="BG2" s="56"/>
      <c r="BH2" s="56"/>
      <c r="BI2" s="56"/>
      <c r="BJ2" s="57"/>
      <c r="BK2" s="64">
        <v>2020</v>
      </c>
      <c r="BL2" s="56"/>
      <c r="BM2" s="56"/>
      <c r="BN2" s="56"/>
      <c r="BO2" s="57"/>
      <c r="BP2" s="65" t="s">
        <v>16</v>
      </c>
      <c r="BQ2" s="65" t="s">
        <v>17</v>
      </c>
      <c r="BR2" s="64" t="s">
        <v>18</v>
      </c>
      <c r="BS2" s="56"/>
      <c r="BT2" s="56"/>
      <c r="BU2" s="56"/>
      <c r="BV2" s="57"/>
      <c r="BW2" s="65" t="s">
        <v>16</v>
      </c>
      <c r="BX2" s="65" t="s">
        <v>17</v>
      </c>
      <c r="BY2" s="70">
        <v>2018</v>
      </c>
      <c r="BZ2" s="56"/>
      <c r="CA2" s="56"/>
      <c r="CB2" s="56"/>
      <c r="CC2" s="57"/>
      <c r="CD2" s="70">
        <v>2019</v>
      </c>
      <c r="CE2" s="56"/>
      <c r="CF2" s="56"/>
      <c r="CG2" s="56"/>
      <c r="CH2" s="57"/>
      <c r="CI2" s="70">
        <v>2020</v>
      </c>
      <c r="CJ2" s="56"/>
      <c r="CK2" s="56"/>
      <c r="CL2" s="56"/>
      <c r="CM2" s="57"/>
      <c r="CN2" s="71" t="s">
        <v>16</v>
      </c>
      <c r="CO2" s="71" t="s">
        <v>17</v>
      </c>
      <c r="CP2" s="70">
        <v>2021</v>
      </c>
      <c r="CQ2" s="56"/>
      <c r="CR2" s="56"/>
      <c r="CS2" s="56"/>
      <c r="CT2" s="57"/>
      <c r="CU2" s="71" t="s">
        <v>16</v>
      </c>
      <c r="CV2" s="71" t="s">
        <v>17</v>
      </c>
      <c r="CW2" s="69">
        <v>2018</v>
      </c>
      <c r="CX2" s="56"/>
      <c r="CY2" s="56"/>
      <c r="CZ2" s="56"/>
      <c r="DA2" s="57"/>
      <c r="DB2" s="69">
        <v>2019</v>
      </c>
      <c r="DC2" s="56"/>
      <c r="DD2" s="56"/>
      <c r="DE2" s="56"/>
      <c r="DF2" s="57"/>
      <c r="DG2" s="69">
        <v>2020</v>
      </c>
      <c r="DH2" s="56"/>
      <c r="DI2" s="56"/>
      <c r="DJ2" s="56"/>
      <c r="DK2" s="57"/>
      <c r="DL2" s="72" t="s">
        <v>16</v>
      </c>
      <c r="DM2" s="72" t="s">
        <v>17</v>
      </c>
      <c r="DN2" s="69">
        <v>2021</v>
      </c>
      <c r="DO2" s="56"/>
      <c r="DP2" s="56"/>
      <c r="DQ2" s="56"/>
      <c r="DR2" s="57"/>
      <c r="DS2" s="72" t="s">
        <v>16</v>
      </c>
      <c r="DT2" s="72" t="s">
        <v>17</v>
      </c>
      <c r="DU2" s="73">
        <v>2018</v>
      </c>
      <c r="DV2" s="56"/>
      <c r="DW2" s="56"/>
      <c r="DX2" s="56"/>
      <c r="DY2" s="57"/>
      <c r="DZ2" s="73">
        <v>2019</v>
      </c>
      <c r="EA2" s="56"/>
      <c r="EB2" s="56"/>
      <c r="EC2" s="56"/>
      <c r="ED2" s="57"/>
      <c r="EE2" s="73">
        <v>2020</v>
      </c>
      <c r="EF2" s="56"/>
      <c r="EG2" s="56"/>
      <c r="EH2" s="56"/>
      <c r="EI2" s="57"/>
      <c r="EJ2" s="74" t="s">
        <v>16</v>
      </c>
      <c r="EK2" s="74" t="s">
        <v>17</v>
      </c>
      <c r="EL2" s="73">
        <v>2021</v>
      </c>
      <c r="EM2" s="56"/>
      <c r="EN2" s="56"/>
      <c r="EO2" s="56"/>
      <c r="EP2" s="57"/>
      <c r="EQ2" s="74" t="s">
        <v>16</v>
      </c>
      <c r="ER2" s="74" t="s">
        <v>17</v>
      </c>
      <c r="ES2" s="76">
        <v>2018</v>
      </c>
      <c r="ET2" s="56"/>
      <c r="EU2" s="56"/>
      <c r="EV2" s="56"/>
      <c r="EW2" s="57"/>
      <c r="EX2" s="76">
        <v>2019</v>
      </c>
      <c r="EY2" s="56"/>
      <c r="EZ2" s="56"/>
      <c r="FA2" s="56"/>
      <c r="FB2" s="57"/>
      <c r="FC2" s="76">
        <v>2020</v>
      </c>
      <c r="FD2" s="56"/>
      <c r="FE2" s="56"/>
      <c r="FF2" s="56"/>
      <c r="FG2" s="57"/>
      <c r="FH2" s="75" t="s">
        <v>16</v>
      </c>
      <c r="FI2" s="75" t="s">
        <v>17</v>
      </c>
      <c r="FJ2" s="76">
        <v>2021</v>
      </c>
      <c r="FK2" s="56"/>
      <c r="FL2" s="56"/>
      <c r="FM2" s="56"/>
      <c r="FN2" s="57"/>
      <c r="FO2" s="75" t="s">
        <v>16</v>
      </c>
      <c r="FP2" s="75" t="s">
        <v>17</v>
      </c>
      <c r="FQ2" s="78">
        <v>2018</v>
      </c>
      <c r="FR2" s="56"/>
      <c r="FS2" s="56"/>
      <c r="FT2" s="56"/>
      <c r="FU2" s="57"/>
      <c r="FV2" s="78">
        <v>2019</v>
      </c>
      <c r="FW2" s="56"/>
      <c r="FX2" s="56"/>
      <c r="FY2" s="56"/>
      <c r="FZ2" s="57"/>
      <c r="GA2" s="78">
        <v>2020</v>
      </c>
      <c r="GB2" s="56"/>
      <c r="GC2" s="56"/>
      <c r="GD2" s="56"/>
      <c r="GE2" s="57"/>
      <c r="GF2" s="79" t="s">
        <v>16</v>
      </c>
      <c r="GG2" s="79" t="s">
        <v>17</v>
      </c>
      <c r="GH2" s="78">
        <v>2021</v>
      </c>
      <c r="GI2" s="56"/>
      <c r="GJ2" s="56"/>
      <c r="GK2" s="56"/>
      <c r="GL2" s="57"/>
      <c r="GM2" s="79" t="s">
        <v>16</v>
      </c>
      <c r="GN2" s="79" t="s">
        <v>17</v>
      </c>
      <c r="GO2" s="77">
        <v>2018</v>
      </c>
      <c r="GP2" s="56"/>
      <c r="GQ2" s="56"/>
      <c r="GR2" s="56"/>
      <c r="GS2" s="57"/>
      <c r="GT2" s="77">
        <v>2019</v>
      </c>
      <c r="GU2" s="56"/>
      <c r="GV2" s="56"/>
      <c r="GW2" s="56"/>
      <c r="GX2" s="57"/>
      <c r="GY2" s="77">
        <v>2020</v>
      </c>
      <c r="GZ2" s="56"/>
      <c r="HA2" s="56"/>
      <c r="HB2" s="56"/>
      <c r="HC2" s="57"/>
      <c r="HD2" s="80" t="s">
        <v>16</v>
      </c>
      <c r="HE2" s="80" t="s">
        <v>17</v>
      </c>
      <c r="HF2" s="77">
        <v>2021</v>
      </c>
      <c r="HG2" s="56"/>
      <c r="HH2" s="56"/>
      <c r="HI2" s="56"/>
      <c r="HJ2" s="57"/>
      <c r="HK2" s="80" t="s">
        <v>16</v>
      </c>
      <c r="HL2" s="80" t="s">
        <v>17</v>
      </c>
      <c r="HM2" s="81">
        <v>2018</v>
      </c>
      <c r="HN2" s="56"/>
      <c r="HO2" s="56"/>
      <c r="HP2" s="56"/>
      <c r="HQ2" s="57"/>
      <c r="HR2" s="81">
        <v>2019</v>
      </c>
      <c r="HS2" s="56"/>
      <c r="HT2" s="56"/>
      <c r="HU2" s="56"/>
      <c r="HV2" s="57"/>
      <c r="HW2" s="81">
        <v>2020</v>
      </c>
      <c r="HX2" s="56"/>
      <c r="HY2" s="56"/>
      <c r="HZ2" s="56"/>
      <c r="IA2" s="57"/>
      <c r="IB2" s="82" t="s">
        <v>16</v>
      </c>
      <c r="IC2" s="82" t="s">
        <v>17</v>
      </c>
      <c r="ID2" s="81">
        <v>2021</v>
      </c>
      <c r="IE2" s="56"/>
      <c r="IF2" s="56"/>
      <c r="IG2" s="56"/>
      <c r="IH2" s="57"/>
      <c r="II2" s="82" t="s">
        <v>16</v>
      </c>
      <c r="IJ2" s="82" t="s">
        <v>17</v>
      </c>
      <c r="IK2" s="83">
        <v>2018</v>
      </c>
      <c r="IL2" s="56"/>
      <c r="IM2" s="56"/>
      <c r="IN2" s="56"/>
      <c r="IO2" s="57"/>
      <c r="IP2" s="83">
        <v>2019</v>
      </c>
      <c r="IQ2" s="56"/>
      <c r="IR2" s="56"/>
      <c r="IS2" s="56"/>
      <c r="IT2" s="57"/>
      <c r="IU2" s="83">
        <v>2020</v>
      </c>
      <c r="IV2" s="56"/>
      <c r="IW2" s="56"/>
      <c r="IX2" s="56"/>
      <c r="IY2" s="57"/>
      <c r="IZ2" s="89" t="s">
        <v>16</v>
      </c>
      <c r="JA2" s="89" t="s">
        <v>17</v>
      </c>
      <c r="JB2" s="83">
        <v>2021</v>
      </c>
      <c r="JC2" s="56"/>
      <c r="JD2" s="56"/>
      <c r="JE2" s="56"/>
      <c r="JF2" s="57"/>
      <c r="JG2" s="89" t="s">
        <v>16</v>
      </c>
      <c r="JH2" s="89" t="s">
        <v>17</v>
      </c>
      <c r="JI2" s="84">
        <v>2018</v>
      </c>
      <c r="JJ2" s="56"/>
      <c r="JK2" s="56"/>
      <c r="JL2" s="56"/>
      <c r="JM2" s="57"/>
      <c r="JN2" s="84">
        <v>2019</v>
      </c>
      <c r="JO2" s="56"/>
      <c r="JP2" s="56"/>
      <c r="JQ2" s="56"/>
      <c r="JR2" s="57"/>
      <c r="JS2" s="84">
        <v>2020</v>
      </c>
      <c r="JT2" s="56"/>
      <c r="JU2" s="56"/>
      <c r="JV2" s="56"/>
      <c r="JW2" s="57"/>
      <c r="JX2" s="85" t="s">
        <v>16</v>
      </c>
      <c r="JY2" s="85" t="s">
        <v>17</v>
      </c>
      <c r="JZ2" s="84">
        <v>2021</v>
      </c>
      <c r="KA2" s="56"/>
      <c r="KB2" s="56"/>
      <c r="KC2" s="56"/>
      <c r="KD2" s="57"/>
      <c r="KE2" s="85" t="s">
        <v>16</v>
      </c>
      <c r="KF2" s="85" t="s">
        <v>17</v>
      </c>
    </row>
    <row r="3" spans="1:292" ht="38.25">
      <c r="A3" s="59"/>
      <c r="B3" s="59"/>
      <c r="C3" s="59"/>
      <c r="D3" s="59"/>
      <c r="E3" s="1" t="s">
        <v>19</v>
      </c>
      <c r="F3" s="1" t="s">
        <v>20</v>
      </c>
      <c r="G3" s="1" t="s">
        <v>21</v>
      </c>
      <c r="H3" s="1" t="s">
        <v>22</v>
      </c>
      <c r="I3" s="2" t="s">
        <v>23</v>
      </c>
      <c r="J3" s="1" t="s">
        <v>19</v>
      </c>
      <c r="K3" s="1" t="s">
        <v>20</v>
      </c>
      <c r="L3" s="1" t="s">
        <v>21</v>
      </c>
      <c r="M3" s="1" t="s">
        <v>24</v>
      </c>
      <c r="N3" s="2" t="s">
        <v>23</v>
      </c>
      <c r="O3" s="1" t="s">
        <v>19</v>
      </c>
      <c r="P3" s="1" t="s">
        <v>20</v>
      </c>
      <c r="Q3" s="1" t="s">
        <v>21</v>
      </c>
      <c r="R3" s="1" t="s">
        <v>24</v>
      </c>
      <c r="S3" s="2" t="s">
        <v>23</v>
      </c>
      <c r="T3" s="59"/>
      <c r="U3" s="59"/>
      <c r="V3" s="1" t="s">
        <v>19</v>
      </c>
      <c r="W3" s="1" t="s">
        <v>20</v>
      </c>
      <c r="X3" s="1" t="s">
        <v>21</v>
      </c>
      <c r="Y3" s="1" t="s">
        <v>24</v>
      </c>
      <c r="Z3" s="2" t="s">
        <v>23</v>
      </c>
      <c r="AA3" s="59"/>
      <c r="AB3" s="59"/>
      <c r="AC3" s="3" t="s">
        <v>19</v>
      </c>
      <c r="AD3" s="4" t="s">
        <v>25</v>
      </c>
      <c r="AE3" s="4" t="s">
        <v>21</v>
      </c>
      <c r="AF3" s="3" t="s">
        <v>22</v>
      </c>
      <c r="AG3" s="4" t="s">
        <v>23</v>
      </c>
      <c r="AH3" s="3" t="s">
        <v>19</v>
      </c>
      <c r="AI3" s="4" t="s">
        <v>25</v>
      </c>
      <c r="AJ3" s="3" t="s">
        <v>21</v>
      </c>
      <c r="AK3" s="3" t="s">
        <v>24</v>
      </c>
      <c r="AL3" s="4" t="s">
        <v>23</v>
      </c>
      <c r="AM3" s="3" t="s">
        <v>19</v>
      </c>
      <c r="AN3" s="4" t="s">
        <v>25</v>
      </c>
      <c r="AO3" s="4" t="s">
        <v>21</v>
      </c>
      <c r="AP3" s="3" t="s">
        <v>22</v>
      </c>
      <c r="AQ3" s="4" t="s">
        <v>23</v>
      </c>
      <c r="AR3" s="59"/>
      <c r="AS3" s="59"/>
      <c r="AT3" s="1" t="s">
        <v>19</v>
      </c>
      <c r="AU3" s="1" t="s">
        <v>20</v>
      </c>
      <c r="AV3" s="1" t="s">
        <v>21</v>
      </c>
      <c r="AW3" s="1" t="s">
        <v>24</v>
      </c>
      <c r="AX3" s="2" t="s">
        <v>23</v>
      </c>
      <c r="AY3" s="59"/>
      <c r="AZ3" s="59"/>
      <c r="BA3" s="5" t="s">
        <v>19</v>
      </c>
      <c r="BB3" s="5" t="s">
        <v>26</v>
      </c>
      <c r="BC3" s="5" t="s">
        <v>21</v>
      </c>
      <c r="BD3" s="6" t="s">
        <v>27</v>
      </c>
      <c r="BE3" s="7" t="s">
        <v>23</v>
      </c>
      <c r="BF3" s="5" t="s">
        <v>19</v>
      </c>
      <c r="BG3" s="5" t="s">
        <v>26</v>
      </c>
      <c r="BH3" s="5" t="s">
        <v>21</v>
      </c>
      <c r="BI3" s="6" t="s">
        <v>27</v>
      </c>
      <c r="BJ3" s="7" t="s">
        <v>23</v>
      </c>
      <c r="BK3" s="5" t="s">
        <v>19</v>
      </c>
      <c r="BL3" s="5" t="s">
        <v>26</v>
      </c>
      <c r="BM3" s="5" t="s">
        <v>21</v>
      </c>
      <c r="BN3" s="6" t="s">
        <v>27</v>
      </c>
      <c r="BO3" s="7" t="s">
        <v>23</v>
      </c>
      <c r="BP3" s="59"/>
      <c r="BQ3" s="59"/>
      <c r="BR3" s="5" t="s">
        <v>19</v>
      </c>
      <c r="BS3" s="5" t="s">
        <v>26</v>
      </c>
      <c r="BT3" s="5" t="s">
        <v>21</v>
      </c>
      <c r="BU3" s="6" t="s">
        <v>27</v>
      </c>
      <c r="BV3" s="7" t="s">
        <v>23</v>
      </c>
      <c r="BW3" s="59"/>
      <c r="BX3" s="59"/>
      <c r="BY3" s="8" t="s">
        <v>19</v>
      </c>
      <c r="BZ3" s="8" t="s">
        <v>20</v>
      </c>
      <c r="CA3" s="8" t="s">
        <v>21</v>
      </c>
      <c r="CB3" s="8" t="s">
        <v>22</v>
      </c>
      <c r="CC3" s="9" t="s">
        <v>23</v>
      </c>
      <c r="CD3" s="8" t="s">
        <v>19</v>
      </c>
      <c r="CE3" s="10" t="s">
        <v>20</v>
      </c>
      <c r="CF3" s="8" t="s">
        <v>21</v>
      </c>
      <c r="CG3" s="8" t="s">
        <v>24</v>
      </c>
      <c r="CH3" s="11" t="s">
        <v>23</v>
      </c>
      <c r="CI3" s="8" t="s">
        <v>19</v>
      </c>
      <c r="CJ3" s="10" t="s">
        <v>20</v>
      </c>
      <c r="CK3" s="8" t="s">
        <v>21</v>
      </c>
      <c r="CL3" s="8" t="s">
        <v>24</v>
      </c>
      <c r="CM3" s="11" t="s">
        <v>23</v>
      </c>
      <c r="CN3" s="59"/>
      <c r="CO3" s="59"/>
      <c r="CP3" s="8" t="s">
        <v>19</v>
      </c>
      <c r="CQ3" s="10" t="s">
        <v>20</v>
      </c>
      <c r="CR3" s="8" t="s">
        <v>21</v>
      </c>
      <c r="CS3" s="8" t="s">
        <v>24</v>
      </c>
      <c r="CT3" s="11" t="s">
        <v>23</v>
      </c>
      <c r="CU3" s="59"/>
      <c r="CV3" s="59"/>
      <c r="CW3" s="12" t="s">
        <v>19</v>
      </c>
      <c r="CX3" s="12" t="s">
        <v>20</v>
      </c>
      <c r="CY3" s="12" t="s">
        <v>21</v>
      </c>
      <c r="CZ3" s="12" t="s">
        <v>24</v>
      </c>
      <c r="DA3" s="13" t="s">
        <v>23</v>
      </c>
      <c r="DB3" s="14" t="s">
        <v>19</v>
      </c>
      <c r="DC3" s="14" t="s">
        <v>28</v>
      </c>
      <c r="DD3" s="12" t="s">
        <v>21</v>
      </c>
      <c r="DE3" s="14" t="s">
        <v>24</v>
      </c>
      <c r="DF3" s="13" t="s">
        <v>23</v>
      </c>
      <c r="DG3" s="14" t="s">
        <v>19</v>
      </c>
      <c r="DH3" s="14" t="s">
        <v>28</v>
      </c>
      <c r="DI3" s="12" t="s">
        <v>21</v>
      </c>
      <c r="DJ3" s="14" t="s">
        <v>24</v>
      </c>
      <c r="DK3" s="13" t="s">
        <v>23</v>
      </c>
      <c r="DL3" s="59"/>
      <c r="DM3" s="59"/>
      <c r="DN3" s="14" t="s">
        <v>19</v>
      </c>
      <c r="DO3" s="14" t="s">
        <v>28</v>
      </c>
      <c r="DP3" s="12" t="s">
        <v>21</v>
      </c>
      <c r="DQ3" s="14" t="s">
        <v>24</v>
      </c>
      <c r="DR3" s="13" t="s">
        <v>23</v>
      </c>
      <c r="DS3" s="59"/>
      <c r="DT3" s="59"/>
      <c r="DU3" s="15" t="s">
        <v>19</v>
      </c>
      <c r="DV3" s="15" t="s">
        <v>20</v>
      </c>
      <c r="DW3" s="15" t="s">
        <v>21</v>
      </c>
      <c r="DX3" s="15" t="s">
        <v>24</v>
      </c>
      <c r="DY3" s="16" t="s">
        <v>23</v>
      </c>
      <c r="DZ3" s="15" t="s">
        <v>19</v>
      </c>
      <c r="EA3" s="15" t="s">
        <v>20</v>
      </c>
      <c r="EB3" s="15" t="s">
        <v>21</v>
      </c>
      <c r="EC3" s="15" t="s">
        <v>24</v>
      </c>
      <c r="ED3" s="16" t="s">
        <v>23</v>
      </c>
      <c r="EE3" s="15" t="s">
        <v>19</v>
      </c>
      <c r="EF3" s="15" t="s">
        <v>20</v>
      </c>
      <c r="EG3" s="15" t="s">
        <v>21</v>
      </c>
      <c r="EH3" s="15" t="s">
        <v>24</v>
      </c>
      <c r="EI3" s="16" t="s">
        <v>23</v>
      </c>
      <c r="EJ3" s="59"/>
      <c r="EK3" s="59"/>
      <c r="EL3" s="15" t="s">
        <v>19</v>
      </c>
      <c r="EM3" s="15" t="s">
        <v>20</v>
      </c>
      <c r="EN3" s="15" t="s">
        <v>21</v>
      </c>
      <c r="EO3" s="15" t="s">
        <v>24</v>
      </c>
      <c r="EP3" s="16" t="s">
        <v>23</v>
      </c>
      <c r="EQ3" s="59"/>
      <c r="ER3" s="59"/>
      <c r="ES3" s="17" t="s">
        <v>19</v>
      </c>
      <c r="ET3" s="17" t="s">
        <v>20</v>
      </c>
      <c r="EU3" s="17" t="s">
        <v>21</v>
      </c>
      <c r="EV3" s="17" t="s">
        <v>24</v>
      </c>
      <c r="EW3" s="18" t="s">
        <v>23</v>
      </c>
      <c r="EX3" s="17" t="s">
        <v>19</v>
      </c>
      <c r="EY3" s="17" t="s">
        <v>20</v>
      </c>
      <c r="EZ3" s="17" t="s">
        <v>21</v>
      </c>
      <c r="FA3" s="17" t="s">
        <v>24</v>
      </c>
      <c r="FB3" s="18" t="s">
        <v>23</v>
      </c>
      <c r="FC3" s="17" t="s">
        <v>19</v>
      </c>
      <c r="FD3" s="17" t="s">
        <v>20</v>
      </c>
      <c r="FE3" s="17" t="s">
        <v>21</v>
      </c>
      <c r="FF3" s="17" t="s">
        <v>24</v>
      </c>
      <c r="FG3" s="18" t="s">
        <v>23</v>
      </c>
      <c r="FH3" s="59"/>
      <c r="FI3" s="59"/>
      <c r="FJ3" s="17" t="s">
        <v>19</v>
      </c>
      <c r="FK3" s="17" t="s">
        <v>20</v>
      </c>
      <c r="FL3" s="17" t="s">
        <v>21</v>
      </c>
      <c r="FM3" s="17" t="s">
        <v>24</v>
      </c>
      <c r="FN3" s="18" t="s">
        <v>23</v>
      </c>
      <c r="FO3" s="59"/>
      <c r="FP3" s="59"/>
      <c r="FQ3" s="19" t="s">
        <v>19</v>
      </c>
      <c r="FR3" s="19" t="s">
        <v>20</v>
      </c>
      <c r="FS3" s="19" t="s">
        <v>21</v>
      </c>
      <c r="FT3" s="19" t="s">
        <v>24</v>
      </c>
      <c r="FU3" s="20" t="s">
        <v>23</v>
      </c>
      <c r="FV3" s="19" t="s">
        <v>19</v>
      </c>
      <c r="FW3" s="19" t="s">
        <v>20</v>
      </c>
      <c r="FX3" s="19" t="s">
        <v>21</v>
      </c>
      <c r="FY3" s="19" t="s">
        <v>24</v>
      </c>
      <c r="FZ3" s="20" t="s">
        <v>23</v>
      </c>
      <c r="GA3" s="19" t="s">
        <v>19</v>
      </c>
      <c r="GB3" s="19" t="s">
        <v>20</v>
      </c>
      <c r="GC3" s="19" t="s">
        <v>21</v>
      </c>
      <c r="GD3" s="19" t="s">
        <v>24</v>
      </c>
      <c r="GE3" s="20" t="s">
        <v>23</v>
      </c>
      <c r="GF3" s="59"/>
      <c r="GG3" s="59"/>
      <c r="GH3" s="19" t="s">
        <v>19</v>
      </c>
      <c r="GI3" s="19" t="s">
        <v>20</v>
      </c>
      <c r="GJ3" s="19" t="s">
        <v>21</v>
      </c>
      <c r="GK3" s="19" t="s">
        <v>24</v>
      </c>
      <c r="GL3" s="20" t="s">
        <v>23</v>
      </c>
      <c r="GM3" s="59"/>
      <c r="GN3" s="59"/>
      <c r="GO3" s="21" t="s">
        <v>19</v>
      </c>
      <c r="GP3" s="21" t="s">
        <v>20</v>
      </c>
      <c r="GQ3" s="21" t="s">
        <v>21</v>
      </c>
      <c r="GR3" s="21" t="s">
        <v>24</v>
      </c>
      <c r="GS3" s="22" t="s">
        <v>23</v>
      </c>
      <c r="GT3" s="21" t="s">
        <v>19</v>
      </c>
      <c r="GU3" s="21" t="s">
        <v>20</v>
      </c>
      <c r="GV3" s="21" t="s">
        <v>21</v>
      </c>
      <c r="GW3" s="21" t="s">
        <v>24</v>
      </c>
      <c r="GX3" s="22" t="s">
        <v>23</v>
      </c>
      <c r="GY3" s="21" t="s">
        <v>19</v>
      </c>
      <c r="GZ3" s="21" t="s">
        <v>20</v>
      </c>
      <c r="HA3" s="21" t="s">
        <v>21</v>
      </c>
      <c r="HB3" s="21" t="s">
        <v>24</v>
      </c>
      <c r="HC3" s="22" t="s">
        <v>23</v>
      </c>
      <c r="HD3" s="59"/>
      <c r="HE3" s="59"/>
      <c r="HF3" s="21" t="s">
        <v>19</v>
      </c>
      <c r="HG3" s="21" t="s">
        <v>20</v>
      </c>
      <c r="HH3" s="21" t="s">
        <v>21</v>
      </c>
      <c r="HI3" s="21" t="s">
        <v>24</v>
      </c>
      <c r="HJ3" s="22" t="s">
        <v>23</v>
      </c>
      <c r="HK3" s="59"/>
      <c r="HL3" s="59"/>
      <c r="HM3" s="23" t="s">
        <v>19</v>
      </c>
      <c r="HN3" s="23" t="s">
        <v>20</v>
      </c>
      <c r="HO3" s="23" t="s">
        <v>21</v>
      </c>
      <c r="HP3" s="23" t="s">
        <v>24</v>
      </c>
      <c r="HQ3" s="24" t="s">
        <v>23</v>
      </c>
      <c r="HR3" s="23" t="s">
        <v>19</v>
      </c>
      <c r="HS3" s="23" t="s">
        <v>20</v>
      </c>
      <c r="HT3" s="23" t="s">
        <v>21</v>
      </c>
      <c r="HU3" s="23" t="s">
        <v>24</v>
      </c>
      <c r="HV3" s="24" t="s">
        <v>23</v>
      </c>
      <c r="HW3" s="23" t="s">
        <v>19</v>
      </c>
      <c r="HX3" s="23" t="s">
        <v>20</v>
      </c>
      <c r="HY3" s="23" t="s">
        <v>21</v>
      </c>
      <c r="HZ3" s="23" t="s">
        <v>24</v>
      </c>
      <c r="IA3" s="24" t="s">
        <v>23</v>
      </c>
      <c r="IB3" s="59"/>
      <c r="IC3" s="59"/>
      <c r="ID3" s="23" t="s">
        <v>19</v>
      </c>
      <c r="IE3" s="23" t="s">
        <v>20</v>
      </c>
      <c r="IF3" s="23" t="s">
        <v>21</v>
      </c>
      <c r="IG3" s="23" t="s">
        <v>24</v>
      </c>
      <c r="IH3" s="24" t="s">
        <v>23</v>
      </c>
      <c r="II3" s="59"/>
      <c r="IJ3" s="59"/>
      <c r="IK3" s="25" t="s">
        <v>19</v>
      </c>
      <c r="IL3" s="25" t="s">
        <v>20</v>
      </c>
      <c r="IM3" s="25" t="s">
        <v>21</v>
      </c>
      <c r="IN3" s="25" t="s">
        <v>24</v>
      </c>
      <c r="IO3" s="26" t="s">
        <v>23</v>
      </c>
      <c r="IP3" s="25" t="s">
        <v>19</v>
      </c>
      <c r="IQ3" s="25" t="s">
        <v>20</v>
      </c>
      <c r="IR3" s="25" t="s">
        <v>21</v>
      </c>
      <c r="IS3" s="25" t="s">
        <v>24</v>
      </c>
      <c r="IT3" s="26" t="s">
        <v>23</v>
      </c>
      <c r="IU3" s="25" t="s">
        <v>19</v>
      </c>
      <c r="IV3" s="25" t="s">
        <v>20</v>
      </c>
      <c r="IW3" s="25" t="s">
        <v>21</v>
      </c>
      <c r="IX3" s="25" t="s">
        <v>24</v>
      </c>
      <c r="IY3" s="26" t="s">
        <v>23</v>
      </c>
      <c r="IZ3" s="59"/>
      <c r="JA3" s="59"/>
      <c r="JB3" s="25" t="s">
        <v>19</v>
      </c>
      <c r="JC3" s="25" t="s">
        <v>20</v>
      </c>
      <c r="JD3" s="25" t="s">
        <v>21</v>
      </c>
      <c r="JE3" s="25" t="s">
        <v>24</v>
      </c>
      <c r="JF3" s="26" t="s">
        <v>23</v>
      </c>
      <c r="JG3" s="59"/>
      <c r="JH3" s="59"/>
      <c r="JI3" s="27" t="s">
        <v>19</v>
      </c>
      <c r="JJ3" s="27" t="s">
        <v>20</v>
      </c>
      <c r="JK3" s="27" t="s">
        <v>21</v>
      </c>
      <c r="JL3" s="27" t="s">
        <v>24</v>
      </c>
      <c r="JM3" s="28" t="s">
        <v>23</v>
      </c>
      <c r="JN3" s="27" t="s">
        <v>19</v>
      </c>
      <c r="JO3" s="27" t="s">
        <v>20</v>
      </c>
      <c r="JP3" s="27" t="s">
        <v>21</v>
      </c>
      <c r="JQ3" s="27" t="s">
        <v>24</v>
      </c>
      <c r="JR3" s="28" t="s">
        <v>23</v>
      </c>
      <c r="JS3" s="27" t="s">
        <v>19</v>
      </c>
      <c r="JT3" s="27" t="s">
        <v>20</v>
      </c>
      <c r="JU3" s="27" t="s">
        <v>21</v>
      </c>
      <c r="JV3" s="27" t="s">
        <v>24</v>
      </c>
      <c r="JW3" s="28" t="s">
        <v>23</v>
      </c>
      <c r="JX3" s="59"/>
      <c r="JY3" s="59"/>
      <c r="JZ3" s="27" t="s">
        <v>19</v>
      </c>
      <c r="KA3" s="27" t="s">
        <v>20</v>
      </c>
      <c r="KB3" s="27" t="s">
        <v>21</v>
      </c>
      <c r="KC3" s="27" t="s">
        <v>24</v>
      </c>
      <c r="KD3" s="28" t="s">
        <v>23</v>
      </c>
      <c r="KE3" s="59"/>
      <c r="KF3" s="59"/>
    </row>
    <row r="4" spans="1:292" ht="14.25">
      <c r="A4" s="29" t="str">
        <f t="shared" ref="A4:A23" si="0">LEFT(B4)</f>
        <v>5</v>
      </c>
      <c r="B4" s="29">
        <v>50001</v>
      </c>
      <c r="C4" s="29" t="s">
        <v>29</v>
      </c>
      <c r="D4" s="30" t="s">
        <v>30</v>
      </c>
      <c r="E4" s="29">
        <v>22</v>
      </c>
      <c r="F4" s="29">
        <v>48.55</v>
      </c>
      <c r="G4" s="29">
        <v>1</v>
      </c>
      <c r="H4" s="29">
        <v>1</v>
      </c>
      <c r="I4" s="31">
        <f t="shared" ref="I4:I24" si="1">100/E4*G4</f>
        <v>4.5454545454545459</v>
      </c>
      <c r="J4" s="32">
        <v>17</v>
      </c>
      <c r="K4" s="32">
        <v>49</v>
      </c>
      <c r="L4" s="32">
        <v>0</v>
      </c>
      <c r="M4" s="32">
        <v>0</v>
      </c>
      <c r="N4" s="31">
        <f t="shared" ref="N4:N17" si="2">100/J4*L4</f>
        <v>0</v>
      </c>
      <c r="O4" s="32">
        <v>6</v>
      </c>
      <c r="P4" s="32">
        <v>68</v>
      </c>
      <c r="Q4" s="32">
        <v>0</v>
      </c>
      <c r="R4" s="32">
        <v>1</v>
      </c>
      <c r="S4" s="31">
        <f t="shared" ref="S4:S9" si="3">100/O4*Q4</f>
        <v>0</v>
      </c>
      <c r="T4" s="31">
        <f t="shared" ref="T4:U4" si="4">P4-K4</f>
        <v>19</v>
      </c>
      <c r="U4" s="29">
        <f t="shared" si="4"/>
        <v>0</v>
      </c>
      <c r="V4" s="33">
        <v>2</v>
      </c>
      <c r="W4" s="33">
        <v>71.5</v>
      </c>
      <c r="X4" s="33">
        <v>0</v>
      </c>
      <c r="Y4" s="33">
        <v>0</v>
      </c>
      <c r="Z4" s="34" t="s">
        <v>31</v>
      </c>
      <c r="AA4" s="31"/>
      <c r="AB4" s="29"/>
      <c r="AC4" s="29">
        <v>22</v>
      </c>
      <c r="AD4" s="29">
        <v>22.05</v>
      </c>
      <c r="AE4" s="29">
        <v>14</v>
      </c>
      <c r="AF4" s="29">
        <v>0</v>
      </c>
      <c r="AG4" s="31">
        <f t="shared" ref="AG4:AG24" si="5">100/AC4*AE4</f>
        <v>63.63636363636364</v>
      </c>
      <c r="AH4" s="32">
        <v>1</v>
      </c>
      <c r="AI4" s="32">
        <v>62</v>
      </c>
      <c r="AJ4" s="32">
        <v>0</v>
      </c>
      <c r="AK4" s="32">
        <v>0</v>
      </c>
      <c r="AL4" s="31">
        <f t="shared" ref="AL4:AL24" si="6">100/AH4*AJ4</f>
        <v>0</v>
      </c>
      <c r="AM4" s="32">
        <v>2</v>
      </c>
      <c r="AN4" s="32">
        <v>33</v>
      </c>
      <c r="AO4" s="32">
        <v>0</v>
      </c>
      <c r="AP4" s="32">
        <v>0</v>
      </c>
      <c r="AQ4" s="31">
        <f t="shared" ref="AQ4:AQ24" si="7">100/AM4*AO4</f>
        <v>0</v>
      </c>
      <c r="AR4" s="31">
        <f t="shared" ref="AR4:AS4" si="8">AN4-AI4</f>
        <v>-29</v>
      </c>
      <c r="AS4" s="29">
        <f t="shared" si="8"/>
        <v>0</v>
      </c>
      <c r="AT4" s="33">
        <v>0</v>
      </c>
      <c r="AU4" s="33">
        <v>0</v>
      </c>
      <c r="AV4" s="33">
        <v>0</v>
      </c>
      <c r="AW4" s="33">
        <v>0</v>
      </c>
      <c r="AX4" s="34">
        <v>0</v>
      </c>
      <c r="AY4" s="31"/>
      <c r="AZ4" s="29"/>
      <c r="BA4" s="29">
        <v>21</v>
      </c>
      <c r="BB4" s="29">
        <v>3.19</v>
      </c>
      <c r="BC4" s="29">
        <v>2</v>
      </c>
      <c r="BD4" s="29">
        <v>0</v>
      </c>
      <c r="BE4" s="31">
        <f t="shared" ref="BE4:BE12" si="9">100/BA4*BC4</f>
        <v>9.5238095238095237</v>
      </c>
      <c r="BF4" s="32">
        <v>16</v>
      </c>
      <c r="BG4" s="32">
        <v>3.5</v>
      </c>
      <c r="BH4" s="32">
        <v>1</v>
      </c>
      <c r="BI4" s="32">
        <v>0</v>
      </c>
      <c r="BJ4" s="31">
        <f t="shared" ref="BJ4:BJ12" si="10">100/BF4*BH4</f>
        <v>6.25</v>
      </c>
      <c r="BK4" s="32">
        <v>0</v>
      </c>
      <c r="BL4" s="32">
        <v>0</v>
      </c>
      <c r="BM4" s="32">
        <v>0</v>
      </c>
      <c r="BN4" s="32">
        <v>0</v>
      </c>
      <c r="BO4" s="31" t="e">
        <f t="shared" ref="BO4:BO24" si="11">100/BK4*BM4</f>
        <v>#DIV/0!</v>
      </c>
      <c r="BP4" s="31">
        <f t="shared" ref="BP4:BQ4" si="12">BL4-BG4</f>
        <v>-3.5</v>
      </c>
      <c r="BQ4" s="29">
        <f t="shared" si="12"/>
        <v>-1</v>
      </c>
      <c r="BR4" s="33">
        <v>11</v>
      </c>
      <c r="BS4" s="33">
        <v>3.1</v>
      </c>
      <c r="BT4" s="33">
        <v>2</v>
      </c>
      <c r="BU4" s="33">
        <v>0</v>
      </c>
      <c r="BV4" s="34">
        <v>18.18</v>
      </c>
      <c r="BW4" s="31"/>
      <c r="BX4" s="29"/>
      <c r="BY4" s="29">
        <v>0</v>
      </c>
      <c r="BZ4" s="29" t="s">
        <v>32</v>
      </c>
      <c r="CA4" s="29">
        <v>0</v>
      </c>
      <c r="CB4" s="29">
        <v>0</v>
      </c>
      <c r="CC4" s="31" t="e">
        <f t="shared" ref="CC4:CC24" si="13">100/BY4*CA4</f>
        <v>#DIV/0!</v>
      </c>
      <c r="CD4" s="32">
        <v>1</v>
      </c>
      <c r="CE4" s="32">
        <v>42</v>
      </c>
      <c r="CF4" s="32">
        <v>0</v>
      </c>
      <c r="CG4" s="32">
        <v>0</v>
      </c>
      <c r="CH4" s="31">
        <f t="shared" ref="CH4:CH24" si="14">100/CD4*CF4</f>
        <v>0</v>
      </c>
      <c r="CI4" s="32">
        <v>3</v>
      </c>
      <c r="CJ4" s="32">
        <v>38</v>
      </c>
      <c r="CK4" s="32">
        <v>0</v>
      </c>
      <c r="CL4" s="32">
        <v>0</v>
      </c>
      <c r="CM4" s="31">
        <f t="shared" ref="CM4:CM24" si="15">100/CI4*CK4</f>
        <v>0</v>
      </c>
      <c r="CN4" s="31">
        <f t="shared" ref="CN4:CO4" si="16">CJ4-CE4</f>
        <v>-4</v>
      </c>
      <c r="CO4" s="29">
        <f t="shared" si="16"/>
        <v>0</v>
      </c>
      <c r="CP4" s="33">
        <v>0</v>
      </c>
      <c r="CQ4" s="33">
        <v>0</v>
      </c>
      <c r="CR4" s="33">
        <v>0</v>
      </c>
      <c r="CS4" s="33">
        <v>0</v>
      </c>
      <c r="CT4" s="34">
        <v>0</v>
      </c>
      <c r="CU4" s="31"/>
      <c r="CV4" s="29"/>
      <c r="CW4" s="29">
        <v>3</v>
      </c>
      <c r="CX4" s="29">
        <v>31.33</v>
      </c>
      <c r="CY4" s="29">
        <v>2</v>
      </c>
      <c r="CZ4" s="29">
        <v>0</v>
      </c>
      <c r="DA4" s="31">
        <f t="shared" ref="DA4:DA24" si="17">100/CW4*CY4</f>
        <v>66.666666666666671</v>
      </c>
      <c r="DB4" s="32">
        <v>5</v>
      </c>
      <c r="DC4" s="32">
        <v>28</v>
      </c>
      <c r="DD4" s="32">
        <v>4</v>
      </c>
      <c r="DE4" s="32">
        <v>0</v>
      </c>
      <c r="DF4" s="31">
        <f t="shared" ref="DF4:DF10" si="18">100/DB4*DD4</f>
        <v>80</v>
      </c>
      <c r="DG4" s="32">
        <v>1</v>
      </c>
      <c r="DH4" s="32">
        <v>54</v>
      </c>
      <c r="DI4" s="32">
        <v>0</v>
      </c>
      <c r="DJ4" s="32">
        <v>0</v>
      </c>
      <c r="DK4" s="31">
        <f t="shared" ref="DK4:DK24" si="19">100/DG4*DI4</f>
        <v>0</v>
      </c>
      <c r="DL4" s="31">
        <f t="shared" ref="DL4:DM4" si="20">DH4-DC4</f>
        <v>26</v>
      </c>
      <c r="DM4" s="29">
        <f t="shared" si="20"/>
        <v>-4</v>
      </c>
      <c r="DN4" s="33">
        <v>1</v>
      </c>
      <c r="DO4" s="33">
        <v>21</v>
      </c>
      <c r="DP4" s="33">
        <v>1</v>
      </c>
      <c r="DQ4" s="32"/>
      <c r="DR4" s="34">
        <v>100</v>
      </c>
      <c r="DS4" s="31"/>
      <c r="DT4" s="29"/>
      <c r="DU4" s="29">
        <v>0</v>
      </c>
      <c r="DV4" s="29" t="s">
        <v>32</v>
      </c>
      <c r="DW4" s="29">
        <v>0</v>
      </c>
      <c r="DX4" s="29">
        <v>0</v>
      </c>
      <c r="DY4" s="31" t="e">
        <f t="shared" ref="DY4:DY24" si="21">100/DU4*DW4</f>
        <v>#DIV/0!</v>
      </c>
      <c r="DZ4" s="32" t="s">
        <v>32</v>
      </c>
      <c r="EA4" s="32" t="s">
        <v>32</v>
      </c>
      <c r="EB4" s="32" t="s">
        <v>32</v>
      </c>
      <c r="EC4" s="32" t="s">
        <v>32</v>
      </c>
      <c r="ED4" s="31" t="e">
        <f t="shared" ref="ED4:ED24" si="22">100/DZ4*EB4</f>
        <v>#VALUE!</v>
      </c>
      <c r="EE4" s="35">
        <v>0</v>
      </c>
      <c r="EF4" s="35">
        <v>0</v>
      </c>
      <c r="EG4" s="35">
        <v>0</v>
      </c>
      <c r="EH4" s="35">
        <v>0</v>
      </c>
      <c r="EI4" s="31" t="e">
        <f t="shared" ref="EI4:EI24" si="23">100/EE4*EG4</f>
        <v>#DIV/0!</v>
      </c>
      <c r="EJ4" s="31" t="e">
        <f t="shared" ref="EJ4:EK4" si="24">EF4-EA4</f>
        <v>#VALUE!</v>
      </c>
      <c r="EK4" s="31" t="e">
        <f t="shared" si="24"/>
        <v>#VALUE!</v>
      </c>
      <c r="EL4" s="35"/>
      <c r="EM4" s="35"/>
      <c r="EN4" s="35"/>
      <c r="EO4" s="35"/>
      <c r="EP4" s="31"/>
      <c r="EQ4" s="31"/>
      <c r="ER4" s="31"/>
      <c r="ES4" s="29">
        <v>3</v>
      </c>
      <c r="ET4" s="29">
        <v>32.67</v>
      </c>
      <c r="EU4" s="29">
        <v>2</v>
      </c>
      <c r="EV4" s="29">
        <v>0</v>
      </c>
      <c r="EW4" s="31">
        <f t="shared" ref="EW4:EW24" si="25">100/ES4*EU4</f>
        <v>66.666666666666671</v>
      </c>
      <c r="EX4" s="32">
        <v>5</v>
      </c>
      <c r="EY4" s="32">
        <v>43.4</v>
      </c>
      <c r="EZ4" s="32">
        <v>1</v>
      </c>
      <c r="FA4" s="32">
        <v>0</v>
      </c>
      <c r="FB4" s="31">
        <f t="shared" ref="FB4:FB24" si="26">100/EX4*EZ4</f>
        <v>20</v>
      </c>
      <c r="FC4" s="35">
        <v>2</v>
      </c>
      <c r="FD4" s="35">
        <v>36</v>
      </c>
      <c r="FE4" s="35">
        <v>1</v>
      </c>
      <c r="FF4" s="35">
        <v>0</v>
      </c>
      <c r="FG4" s="31">
        <f t="shared" ref="FG4:FG24" si="27">100/FC4*FE4</f>
        <v>50</v>
      </c>
      <c r="FH4" s="31">
        <f t="shared" ref="FH4:FI4" si="28">FD4-EY4</f>
        <v>-7.3999999999999986</v>
      </c>
      <c r="FI4" s="31">
        <f t="shared" si="28"/>
        <v>0</v>
      </c>
      <c r="FJ4" s="35"/>
      <c r="FK4" s="35"/>
      <c r="FL4" s="35"/>
      <c r="FM4" s="35"/>
      <c r="FN4" s="31"/>
      <c r="FO4" s="31"/>
      <c r="FP4" s="31"/>
      <c r="FQ4" s="29">
        <v>2</v>
      </c>
      <c r="FR4" s="29">
        <v>21.5</v>
      </c>
      <c r="FS4" s="29">
        <v>2</v>
      </c>
      <c r="FT4" s="29">
        <v>0</v>
      </c>
      <c r="FU4" s="31">
        <f t="shared" ref="FU4:FU24" si="29">100/FQ4*FS4</f>
        <v>100</v>
      </c>
      <c r="FV4" s="36">
        <v>4</v>
      </c>
      <c r="FW4" s="37">
        <v>25.5</v>
      </c>
      <c r="FX4" s="36">
        <v>3</v>
      </c>
      <c r="FY4" s="36">
        <v>0</v>
      </c>
      <c r="FZ4" s="31">
        <f t="shared" ref="FZ4:FZ24" si="30">100/FV4*FX4</f>
        <v>75</v>
      </c>
      <c r="GA4" s="35">
        <v>1</v>
      </c>
      <c r="GB4" s="35">
        <v>49</v>
      </c>
      <c r="GC4" s="35">
        <v>0</v>
      </c>
      <c r="GD4" s="35">
        <v>0</v>
      </c>
      <c r="GE4" s="31">
        <f t="shared" ref="GE4:GE24" si="31">100/GA4*GC4</f>
        <v>0</v>
      </c>
      <c r="GF4" s="31">
        <f t="shared" ref="GF4:GG4" si="32">GB4-FW4</f>
        <v>23.5</v>
      </c>
      <c r="GG4" s="31">
        <f t="shared" si="32"/>
        <v>-3</v>
      </c>
      <c r="GH4" s="35"/>
      <c r="GI4" s="35"/>
      <c r="GJ4" s="35"/>
      <c r="GK4" s="35"/>
      <c r="GL4" s="31"/>
      <c r="GM4" s="31"/>
      <c r="GN4" s="31"/>
      <c r="GO4" s="29">
        <v>2</v>
      </c>
      <c r="GP4" s="29">
        <v>47</v>
      </c>
      <c r="GQ4" s="29">
        <v>0</v>
      </c>
      <c r="GR4" s="29">
        <v>0</v>
      </c>
      <c r="GS4" s="31">
        <f t="shared" ref="GS4:GS24" si="33">100/GO4*GQ4</f>
        <v>0</v>
      </c>
      <c r="GT4" s="29"/>
      <c r="GU4" s="29"/>
      <c r="GV4" s="29"/>
      <c r="GW4" s="29"/>
      <c r="GX4" s="31" t="e">
        <f t="shared" ref="GX4:GX24" si="34">100/GT4*GV4</f>
        <v>#DIV/0!</v>
      </c>
      <c r="GY4" s="31"/>
      <c r="GZ4" s="31"/>
      <c r="HA4" s="31"/>
      <c r="HB4" s="31"/>
      <c r="HC4" s="31" t="e">
        <f t="shared" ref="HC4:HC24" si="35">100/GY4*HA4</f>
        <v>#DIV/0!</v>
      </c>
      <c r="HD4" s="31">
        <f t="shared" ref="HD4:HE4" si="36">GZ4-GU4</f>
        <v>0</v>
      </c>
      <c r="HE4" s="31">
        <f t="shared" si="36"/>
        <v>0</v>
      </c>
      <c r="HF4" s="31"/>
      <c r="HG4" s="31"/>
      <c r="HH4" s="31"/>
      <c r="HI4" s="31"/>
      <c r="HJ4" s="31"/>
      <c r="HK4" s="31"/>
      <c r="HL4" s="31"/>
      <c r="HM4" s="29">
        <v>0</v>
      </c>
      <c r="HN4" s="29" t="s">
        <v>32</v>
      </c>
      <c r="HO4" s="29">
        <v>0</v>
      </c>
      <c r="HP4" s="29">
        <v>0</v>
      </c>
      <c r="HQ4" s="31" t="e">
        <f t="shared" ref="HQ4:HQ24" si="37">100/HM4*HO4</f>
        <v>#DIV/0!</v>
      </c>
      <c r="HR4" s="29"/>
      <c r="HS4" s="29"/>
      <c r="HT4" s="29"/>
      <c r="HU4" s="29"/>
      <c r="HV4" s="31" t="e">
        <f t="shared" ref="HV4:HV24" si="38">100/HR4*HT4</f>
        <v>#DIV/0!</v>
      </c>
      <c r="HW4" s="31"/>
      <c r="HX4" s="31"/>
      <c r="HY4" s="31"/>
      <c r="HZ4" s="31"/>
      <c r="IA4" s="31" t="e">
        <f t="shared" ref="IA4:IA24" si="39">100/HW4*HY4</f>
        <v>#DIV/0!</v>
      </c>
      <c r="IB4" s="31">
        <f t="shared" ref="IB4:IC4" si="40">HX4-HS4</f>
        <v>0</v>
      </c>
      <c r="IC4" s="31">
        <f t="shared" si="40"/>
        <v>0</v>
      </c>
      <c r="ID4" s="31"/>
      <c r="IE4" s="31"/>
      <c r="IF4" s="31"/>
      <c r="IG4" s="31"/>
      <c r="IH4" s="31"/>
      <c r="II4" s="31"/>
      <c r="IJ4" s="31"/>
      <c r="IK4" s="29">
        <v>7</v>
      </c>
      <c r="IL4" s="29">
        <v>42.14</v>
      </c>
      <c r="IM4" s="29">
        <v>2</v>
      </c>
      <c r="IN4" s="29">
        <v>0</v>
      </c>
      <c r="IO4" s="31">
        <f t="shared" ref="IO4:IO24" si="41">100/IK4*IM4</f>
        <v>28.571428571428573</v>
      </c>
      <c r="IP4" s="36">
        <v>5</v>
      </c>
      <c r="IQ4" s="36">
        <v>35.799999999999997</v>
      </c>
      <c r="IR4" s="36">
        <v>3</v>
      </c>
      <c r="IS4" s="36">
        <v>0</v>
      </c>
      <c r="IT4" s="31">
        <f t="shared" ref="IT4:IT24" si="42">100/IP4*IR4</f>
        <v>60</v>
      </c>
      <c r="IU4" s="35">
        <v>2</v>
      </c>
      <c r="IV4" s="35">
        <v>56</v>
      </c>
      <c r="IW4" s="35">
        <v>0</v>
      </c>
      <c r="IX4" s="35">
        <v>0</v>
      </c>
      <c r="IY4" s="31">
        <f t="shared" ref="IY4:IY24" si="43">100/IU4*IW4</f>
        <v>0</v>
      </c>
      <c r="IZ4" s="31">
        <f t="shared" ref="IZ4:JA4" si="44">IV4-IQ4</f>
        <v>20.200000000000003</v>
      </c>
      <c r="JA4" s="31">
        <f t="shared" si="44"/>
        <v>-3</v>
      </c>
      <c r="JB4" s="38">
        <v>1</v>
      </c>
      <c r="JC4" s="38">
        <v>48</v>
      </c>
      <c r="JD4" s="38">
        <v>0</v>
      </c>
      <c r="JE4" s="38">
        <v>0</v>
      </c>
      <c r="JF4" s="31"/>
      <c r="JG4" s="31"/>
      <c r="JH4" s="31"/>
      <c r="JI4" s="29">
        <v>1</v>
      </c>
      <c r="JJ4" s="29">
        <v>43</v>
      </c>
      <c r="JK4" s="29">
        <v>0</v>
      </c>
      <c r="JL4" s="29">
        <v>0</v>
      </c>
      <c r="JM4" s="31">
        <f t="shared" ref="JM4:JM24" si="45">100/JI4*JK4</f>
        <v>0</v>
      </c>
      <c r="JN4" s="32">
        <v>0</v>
      </c>
      <c r="JO4" s="32">
        <v>0</v>
      </c>
      <c r="JP4" s="32">
        <v>0</v>
      </c>
      <c r="JQ4" s="32">
        <v>0</v>
      </c>
      <c r="JR4" s="31" t="e">
        <f t="shared" ref="JR4:JR24" si="46">100/JN4*JP4</f>
        <v>#DIV/0!</v>
      </c>
      <c r="JS4" s="31"/>
      <c r="JT4" s="31"/>
      <c r="JU4" s="31"/>
      <c r="JV4" s="31"/>
      <c r="JW4" s="31" t="e">
        <f t="shared" ref="JW4:JW24" si="47">100/JS4*JU4</f>
        <v>#DIV/0!</v>
      </c>
      <c r="JX4" s="31">
        <f t="shared" ref="JX4:JY4" si="48">JT4-JO4</f>
        <v>0</v>
      </c>
      <c r="JY4" s="31">
        <f t="shared" si="48"/>
        <v>0</v>
      </c>
      <c r="JZ4" s="31"/>
      <c r="KA4" s="31"/>
      <c r="KB4" s="31"/>
      <c r="KC4" s="31"/>
      <c r="KD4" s="31"/>
      <c r="KE4" s="31"/>
      <c r="KF4" s="31"/>
    </row>
    <row r="5" spans="1:292" ht="14.25">
      <c r="A5" s="29" t="str">
        <f t="shared" si="0"/>
        <v>5</v>
      </c>
      <c r="B5" s="29">
        <v>50002</v>
      </c>
      <c r="C5" s="29" t="s">
        <v>29</v>
      </c>
      <c r="D5" s="30" t="s">
        <v>33</v>
      </c>
      <c r="E5" s="29">
        <v>22</v>
      </c>
      <c r="F5" s="29">
        <v>60.5</v>
      </c>
      <c r="G5" s="29">
        <v>0</v>
      </c>
      <c r="H5" s="29">
        <v>2</v>
      </c>
      <c r="I5" s="31">
        <f t="shared" si="1"/>
        <v>0</v>
      </c>
      <c r="J5" s="32">
        <v>25</v>
      </c>
      <c r="K5" s="32">
        <v>52.76</v>
      </c>
      <c r="L5" s="32">
        <v>1</v>
      </c>
      <c r="M5" s="32">
        <v>1</v>
      </c>
      <c r="N5" s="31">
        <f t="shared" si="2"/>
        <v>4</v>
      </c>
      <c r="O5" s="32">
        <v>32</v>
      </c>
      <c r="P5" s="32">
        <v>69</v>
      </c>
      <c r="Q5" s="32">
        <v>1</v>
      </c>
      <c r="R5" s="32">
        <v>9</v>
      </c>
      <c r="S5" s="31">
        <f t="shared" si="3"/>
        <v>3.125</v>
      </c>
      <c r="T5" s="31">
        <f t="shared" ref="T5:U5" si="49">P5-K5</f>
        <v>16.240000000000002</v>
      </c>
      <c r="U5" s="29">
        <f t="shared" si="49"/>
        <v>0</v>
      </c>
      <c r="V5" s="33">
        <v>41</v>
      </c>
      <c r="W5" s="33">
        <v>70.8</v>
      </c>
      <c r="X5" s="33">
        <v>2</v>
      </c>
      <c r="Y5" s="33">
        <v>7</v>
      </c>
      <c r="Z5" s="34">
        <v>4.9000000000000004</v>
      </c>
      <c r="AA5" s="31"/>
      <c r="AB5" s="29"/>
      <c r="AC5" s="29">
        <v>7</v>
      </c>
      <c r="AD5" s="29">
        <v>33.14</v>
      </c>
      <c r="AE5" s="29">
        <v>1</v>
      </c>
      <c r="AF5" s="29">
        <v>0</v>
      </c>
      <c r="AG5" s="31">
        <f t="shared" si="5"/>
        <v>14.285714285714286</v>
      </c>
      <c r="AH5" s="32">
        <v>8</v>
      </c>
      <c r="AI5" s="32" t="s">
        <v>34</v>
      </c>
      <c r="AJ5" s="32">
        <v>0</v>
      </c>
      <c r="AK5" s="32">
        <v>0</v>
      </c>
      <c r="AL5" s="31">
        <f t="shared" si="6"/>
        <v>0</v>
      </c>
      <c r="AM5" s="32">
        <v>12</v>
      </c>
      <c r="AN5" s="32">
        <v>41</v>
      </c>
      <c r="AO5" s="32">
        <v>3</v>
      </c>
      <c r="AP5" s="32">
        <v>0</v>
      </c>
      <c r="AQ5" s="31">
        <f t="shared" si="7"/>
        <v>25</v>
      </c>
      <c r="AR5" s="31" t="e">
        <f t="shared" ref="AR5:AS5" si="50">AN5-AI5</f>
        <v>#VALUE!</v>
      </c>
      <c r="AS5" s="29">
        <f t="shared" si="50"/>
        <v>3</v>
      </c>
      <c r="AT5" s="33">
        <v>11</v>
      </c>
      <c r="AU5" s="33">
        <v>40.909999999999997</v>
      </c>
      <c r="AV5" s="33">
        <v>2</v>
      </c>
      <c r="AW5" s="33">
        <v>0</v>
      </c>
      <c r="AX5" s="34">
        <v>18.18</v>
      </c>
      <c r="AY5" s="31"/>
      <c r="AZ5" s="29"/>
      <c r="BA5" s="29">
        <v>22</v>
      </c>
      <c r="BB5" s="29">
        <v>3.77</v>
      </c>
      <c r="BC5" s="29">
        <v>1</v>
      </c>
      <c r="BD5" s="29">
        <v>2</v>
      </c>
      <c r="BE5" s="31">
        <f t="shared" si="9"/>
        <v>4.5454545454545459</v>
      </c>
      <c r="BF5" s="32">
        <v>17</v>
      </c>
      <c r="BG5" s="32">
        <v>3.47</v>
      </c>
      <c r="BH5" s="32">
        <v>3</v>
      </c>
      <c r="BI5" s="32">
        <v>2</v>
      </c>
      <c r="BJ5" s="31">
        <f t="shared" si="10"/>
        <v>17.647058823529413</v>
      </c>
      <c r="BK5" s="32">
        <v>0</v>
      </c>
      <c r="BL5" s="32">
        <v>0</v>
      </c>
      <c r="BM5" s="32">
        <v>0</v>
      </c>
      <c r="BN5" s="32">
        <v>0</v>
      </c>
      <c r="BO5" s="31" t="e">
        <f t="shared" si="11"/>
        <v>#DIV/0!</v>
      </c>
      <c r="BP5" s="31">
        <f t="shared" ref="BP5:BQ5" si="51">BL5-BG5</f>
        <v>-3.47</v>
      </c>
      <c r="BQ5" s="29">
        <f t="shared" si="51"/>
        <v>-3</v>
      </c>
      <c r="BR5" s="33">
        <v>10</v>
      </c>
      <c r="BS5" s="33">
        <v>3.3</v>
      </c>
      <c r="BT5" s="33">
        <v>0</v>
      </c>
      <c r="BU5" s="33">
        <v>0</v>
      </c>
      <c r="BV5" s="34">
        <v>0</v>
      </c>
      <c r="BW5" s="31"/>
      <c r="BX5" s="29"/>
      <c r="BY5" s="29">
        <v>36</v>
      </c>
      <c r="BZ5" s="29">
        <v>3.61</v>
      </c>
      <c r="CA5" s="29">
        <v>4</v>
      </c>
      <c r="CB5" s="29">
        <v>8</v>
      </c>
      <c r="CC5" s="31">
        <f t="shared" si="13"/>
        <v>11.111111111111111</v>
      </c>
      <c r="CD5" s="32">
        <v>1</v>
      </c>
      <c r="CE5" s="32">
        <v>44</v>
      </c>
      <c r="CF5" s="32">
        <v>0</v>
      </c>
      <c r="CG5" s="32">
        <v>0</v>
      </c>
      <c r="CH5" s="31">
        <f t="shared" si="14"/>
        <v>0</v>
      </c>
      <c r="CI5" s="32">
        <v>4</v>
      </c>
      <c r="CJ5" s="32">
        <v>46</v>
      </c>
      <c r="CK5" s="32">
        <v>1</v>
      </c>
      <c r="CL5" s="32">
        <v>0</v>
      </c>
      <c r="CM5" s="31">
        <f t="shared" si="15"/>
        <v>25</v>
      </c>
      <c r="CN5" s="31">
        <f t="shared" ref="CN5:CO5" si="52">CJ5-CE5</f>
        <v>2</v>
      </c>
      <c r="CO5" s="29">
        <f t="shared" si="52"/>
        <v>1</v>
      </c>
      <c r="CP5" s="33">
        <v>4</v>
      </c>
      <c r="CQ5" s="33">
        <v>53.75</v>
      </c>
      <c r="CR5" s="33">
        <v>0</v>
      </c>
      <c r="CS5" s="33">
        <v>0</v>
      </c>
      <c r="CT5" s="34">
        <v>0</v>
      </c>
      <c r="CU5" s="31"/>
      <c r="CV5" s="29"/>
      <c r="CW5" s="29">
        <v>11</v>
      </c>
      <c r="CX5" s="29">
        <v>37.549999999999997</v>
      </c>
      <c r="CY5" s="29">
        <v>4</v>
      </c>
      <c r="CZ5" s="29">
        <v>0</v>
      </c>
      <c r="DA5" s="31">
        <f t="shared" si="17"/>
        <v>36.363636363636367</v>
      </c>
      <c r="DB5" s="32">
        <v>10</v>
      </c>
      <c r="DC5" s="32">
        <v>45.6</v>
      </c>
      <c r="DD5" s="32">
        <v>1</v>
      </c>
      <c r="DE5" s="32">
        <v>0</v>
      </c>
      <c r="DF5" s="31">
        <f t="shared" si="18"/>
        <v>10</v>
      </c>
      <c r="DG5" s="32">
        <v>11</v>
      </c>
      <c r="DH5" s="32">
        <v>58</v>
      </c>
      <c r="DI5" s="32">
        <v>2</v>
      </c>
      <c r="DJ5" s="32">
        <v>1</v>
      </c>
      <c r="DK5" s="31">
        <f t="shared" si="19"/>
        <v>18.181818181818183</v>
      </c>
      <c r="DL5" s="31">
        <f t="shared" ref="DL5:DM5" si="53">DH5-DC5</f>
        <v>12.399999999999999</v>
      </c>
      <c r="DM5" s="29">
        <f t="shared" si="53"/>
        <v>1</v>
      </c>
      <c r="DN5" s="33">
        <v>17</v>
      </c>
      <c r="DO5" s="33">
        <v>39</v>
      </c>
      <c r="DP5" s="33">
        <v>7</v>
      </c>
      <c r="DQ5" s="33">
        <v>1</v>
      </c>
      <c r="DR5" s="34">
        <v>41</v>
      </c>
      <c r="DS5" s="31"/>
      <c r="DT5" s="29"/>
      <c r="DU5" s="29">
        <v>1</v>
      </c>
      <c r="DV5" s="29">
        <v>27</v>
      </c>
      <c r="DW5" s="29">
        <v>1</v>
      </c>
      <c r="DX5" s="29">
        <v>0</v>
      </c>
      <c r="DY5" s="31">
        <f t="shared" si="21"/>
        <v>100</v>
      </c>
      <c r="DZ5" s="32">
        <v>1</v>
      </c>
      <c r="EA5" s="32">
        <v>50</v>
      </c>
      <c r="EB5" s="32">
        <v>0</v>
      </c>
      <c r="EC5" s="32">
        <v>0</v>
      </c>
      <c r="ED5" s="31">
        <f t="shared" si="22"/>
        <v>0</v>
      </c>
      <c r="EE5" s="35">
        <v>0</v>
      </c>
      <c r="EF5" s="35">
        <v>0</v>
      </c>
      <c r="EG5" s="35">
        <v>0</v>
      </c>
      <c r="EH5" s="35">
        <v>0</v>
      </c>
      <c r="EI5" s="31" t="e">
        <f t="shared" si="23"/>
        <v>#DIV/0!</v>
      </c>
      <c r="EJ5" s="31">
        <f t="shared" ref="EJ5:EK5" si="54">EF5-EA5</f>
        <v>-50</v>
      </c>
      <c r="EK5" s="31">
        <f t="shared" si="54"/>
        <v>0</v>
      </c>
      <c r="EL5" s="35"/>
      <c r="EM5" s="35"/>
      <c r="EN5" s="35"/>
      <c r="EO5" s="35"/>
      <c r="EP5" s="31"/>
      <c r="EQ5" s="31"/>
      <c r="ER5" s="31"/>
      <c r="ES5" s="29">
        <v>11</v>
      </c>
      <c r="ET5" s="29">
        <v>44.73</v>
      </c>
      <c r="EU5" s="29">
        <v>3</v>
      </c>
      <c r="EV5" s="29">
        <v>0</v>
      </c>
      <c r="EW5" s="31">
        <f t="shared" si="25"/>
        <v>27.272727272727273</v>
      </c>
      <c r="EX5" s="32">
        <v>12</v>
      </c>
      <c r="EY5" s="32">
        <v>55.4</v>
      </c>
      <c r="EZ5" s="32">
        <v>0</v>
      </c>
      <c r="FA5" s="32">
        <v>0</v>
      </c>
      <c r="FB5" s="31">
        <f t="shared" si="26"/>
        <v>0</v>
      </c>
      <c r="FC5" s="35">
        <v>11</v>
      </c>
      <c r="FD5" s="35">
        <v>46</v>
      </c>
      <c r="FE5" s="35">
        <v>3</v>
      </c>
      <c r="FF5" s="35">
        <v>0</v>
      </c>
      <c r="FG5" s="31">
        <f t="shared" si="27"/>
        <v>27.272727272727273</v>
      </c>
      <c r="FH5" s="31">
        <f t="shared" ref="FH5:FI5" si="55">FD5-EY5</f>
        <v>-9.3999999999999986</v>
      </c>
      <c r="FI5" s="31">
        <f t="shared" si="55"/>
        <v>3</v>
      </c>
      <c r="FJ5" s="35"/>
      <c r="FK5" s="35"/>
      <c r="FL5" s="35"/>
      <c r="FM5" s="35"/>
      <c r="FN5" s="31"/>
      <c r="FO5" s="31"/>
      <c r="FP5" s="31"/>
      <c r="FQ5" s="29">
        <v>9</v>
      </c>
      <c r="FR5" s="29">
        <v>33.89</v>
      </c>
      <c r="FS5" s="29">
        <v>4</v>
      </c>
      <c r="FT5" s="29">
        <v>0</v>
      </c>
      <c r="FU5" s="31">
        <f t="shared" si="29"/>
        <v>44.444444444444443</v>
      </c>
      <c r="FV5" s="36">
        <v>6</v>
      </c>
      <c r="FW5" s="36">
        <v>35.5</v>
      </c>
      <c r="FX5" s="36">
        <v>2</v>
      </c>
      <c r="FY5" s="36">
        <v>0</v>
      </c>
      <c r="FZ5" s="31">
        <f t="shared" si="30"/>
        <v>33.333333333333336</v>
      </c>
      <c r="GA5" s="35">
        <v>12</v>
      </c>
      <c r="GB5" s="35">
        <v>40</v>
      </c>
      <c r="GC5" s="35">
        <v>3</v>
      </c>
      <c r="GD5" s="35">
        <v>0</v>
      </c>
      <c r="GE5" s="31">
        <f t="shared" si="31"/>
        <v>25</v>
      </c>
      <c r="GF5" s="31">
        <f t="shared" ref="GF5:GG5" si="56">GB5-FW5</f>
        <v>4.5</v>
      </c>
      <c r="GG5" s="31">
        <f t="shared" si="56"/>
        <v>1</v>
      </c>
      <c r="GH5" s="38">
        <v>10</v>
      </c>
      <c r="GI5" s="38">
        <v>42.2</v>
      </c>
      <c r="GJ5" s="38">
        <v>2</v>
      </c>
      <c r="GK5" s="38">
        <v>0</v>
      </c>
      <c r="GL5" s="34">
        <v>20</v>
      </c>
      <c r="GM5" s="31"/>
      <c r="GN5" s="31"/>
      <c r="GO5" s="29">
        <v>0</v>
      </c>
      <c r="GP5" s="29" t="s">
        <v>32</v>
      </c>
      <c r="GQ5" s="29">
        <v>0</v>
      </c>
      <c r="GR5" s="29">
        <v>0</v>
      </c>
      <c r="GS5" s="31" t="e">
        <f t="shared" si="33"/>
        <v>#DIV/0!</v>
      </c>
      <c r="GT5" s="32"/>
      <c r="GU5" s="32"/>
      <c r="GV5" s="32"/>
      <c r="GW5" s="29"/>
      <c r="GX5" s="31" t="e">
        <f t="shared" si="34"/>
        <v>#DIV/0!</v>
      </c>
      <c r="GY5" s="35">
        <v>1</v>
      </c>
      <c r="GZ5" s="35">
        <v>69</v>
      </c>
      <c r="HA5" s="35">
        <v>0</v>
      </c>
      <c r="HB5" s="35">
        <v>0</v>
      </c>
      <c r="HC5" s="31">
        <f t="shared" si="35"/>
        <v>0</v>
      </c>
      <c r="HD5" s="31">
        <f t="shared" ref="HD5:HE5" si="57">GZ5-GU5</f>
        <v>69</v>
      </c>
      <c r="HE5" s="31">
        <f t="shared" si="57"/>
        <v>0</v>
      </c>
      <c r="HF5" s="35"/>
      <c r="HG5" s="35"/>
      <c r="HH5" s="35"/>
      <c r="HI5" s="35"/>
      <c r="HJ5" s="31"/>
      <c r="HK5" s="31"/>
      <c r="HL5" s="31"/>
      <c r="HM5" s="29">
        <v>0</v>
      </c>
      <c r="HN5" s="29" t="s">
        <v>32</v>
      </c>
      <c r="HO5" s="29">
        <v>0</v>
      </c>
      <c r="HP5" s="29">
        <v>0</v>
      </c>
      <c r="HQ5" s="31" t="e">
        <f t="shared" si="37"/>
        <v>#DIV/0!</v>
      </c>
      <c r="HR5" s="29"/>
      <c r="HS5" s="29"/>
      <c r="HT5" s="29"/>
      <c r="HU5" s="29"/>
      <c r="HV5" s="31" t="e">
        <f t="shared" si="38"/>
        <v>#DIV/0!</v>
      </c>
      <c r="HW5" s="31"/>
      <c r="HX5" s="31"/>
      <c r="HY5" s="31"/>
      <c r="HZ5" s="31"/>
      <c r="IA5" s="31" t="e">
        <f t="shared" si="39"/>
        <v>#DIV/0!</v>
      </c>
      <c r="IB5" s="31">
        <f t="shared" ref="IB5:IC5" si="58">HX5-HS5</f>
        <v>0</v>
      </c>
      <c r="IC5" s="31">
        <f t="shared" si="58"/>
        <v>0</v>
      </c>
      <c r="ID5" s="31"/>
      <c r="IE5" s="31"/>
      <c r="IF5" s="31"/>
      <c r="IG5" s="31"/>
      <c r="IH5" s="31"/>
      <c r="II5" s="31"/>
      <c r="IJ5" s="31"/>
      <c r="IK5" s="29">
        <v>12</v>
      </c>
      <c r="IL5" s="29">
        <v>40.5</v>
      </c>
      <c r="IM5" s="29">
        <v>5</v>
      </c>
      <c r="IN5" s="29">
        <v>0</v>
      </c>
      <c r="IO5" s="31">
        <f t="shared" si="41"/>
        <v>41.666666666666671</v>
      </c>
      <c r="IP5" s="36">
        <v>14</v>
      </c>
      <c r="IQ5" s="36">
        <v>37.85</v>
      </c>
      <c r="IR5" s="36">
        <v>7</v>
      </c>
      <c r="IS5" s="36">
        <v>0</v>
      </c>
      <c r="IT5" s="31">
        <f t="shared" si="42"/>
        <v>50</v>
      </c>
      <c r="IU5" s="35">
        <v>21</v>
      </c>
      <c r="IV5" s="35">
        <v>50</v>
      </c>
      <c r="IW5" s="35">
        <v>4</v>
      </c>
      <c r="IX5" s="35">
        <v>0</v>
      </c>
      <c r="IY5" s="31">
        <f t="shared" si="43"/>
        <v>19.047619047619047</v>
      </c>
      <c r="IZ5" s="31">
        <f t="shared" ref="IZ5:JA5" si="59">IV5-IQ5</f>
        <v>12.149999999999999</v>
      </c>
      <c r="JA5" s="31">
        <f t="shared" si="59"/>
        <v>-3</v>
      </c>
      <c r="JB5" s="38">
        <v>17</v>
      </c>
      <c r="JC5" s="38">
        <v>52</v>
      </c>
      <c r="JD5" s="38">
        <v>4</v>
      </c>
      <c r="JE5" s="38">
        <v>0</v>
      </c>
      <c r="JF5" s="34">
        <v>23.5</v>
      </c>
      <c r="JG5" s="31"/>
      <c r="JH5" s="31"/>
      <c r="JI5" s="29">
        <v>0</v>
      </c>
      <c r="JJ5" s="29" t="s">
        <v>32</v>
      </c>
      <c r="JK5" s="29">
        <v>0</v>
      </c>
      <c r="JL5" s="29">
        <v>0</v>
      </c>
      <c r="JM5" s="31" t="e">
        <f t="shared" si="45"/>
        <v>#DIV/0!</v>
      </c>
      <c r="JN5" s="32">
        <v>1</v>
      </c>
      <c r="JO5" s="32">
        <v>20</v>
      </c>
      <c r="JP5" s="32">
        <v>1</v>
      </c>
      <c r="JQ5" s="32">
        <v>0</v>
      </c>
      <c r="JR5" s="31">
        <f t="shared" si="46"/>
        <v>100</v>
      </c>
      <c r="JS5" s="31"/>
      <c r="JT5" s="31"/>
      <c r="JU5" s="31"/>
      <c r="JV5" s="31"/>
      <c r="JW5" s="31" t="e">
        <f t="shared" si="47"/>
        <v>#DIV/0!</v>
      </c>
      <c r="JX5" s="31">
        <f t="shared" ref="JX5:JY5" si="60">JT5-JO5</f>
        <v>-20</v>
      </c>
      <c r="JY5" s="31">
        <f t="shared" si="60"/>
        <v>-1</v>
      </c>
      <c r="JZ5" s="34">
        <v>1</v>
      </c>
      <c r="KA5" s="34">
        <v>26</v>
      </c>
      <c r="KB5" s="34">
        <v>1</v>
      </c>
      <c r="KC5" s="34">
        <v>0</v>
      </c>
      <c r="KD5" s="34">
        <v>100</v>
      </c>
      <c r="KE5" s="31"/>
      <c r="KF5" s="31"/>
    </row>
    <row r="6" spans="1:292" ht="14.25">
      <c r="A6" s="29" t="str">
        <f t="shared" si="0"/>
        <v>5</v>
      </c>
      <c r="B6" s="29">
        <v>50003</v>
      </c>
      <c r="C6" s="29" t="s">
        <v>29</v>
      </c>
      <c r="D6" s="30" t="s">
        <v>35</v>
      </c>
      <c r="E6" s="29">
        <v>19</v>
      </c>
      <c r="F6" s="29">
        <v>49.53</v>
      </c>
      <c r="G6" s="29">
        <v>1</v>
      </c>
      <c r="H6" s="29">
        <v>1</v>
      </c>
      <c r="I6" s="31">
        <f t="shared" si="1"/>
        <v>5.2631578947368425</v>
      </c>
      <c r="J6" s="32">
        <v>37</v>
      </c>
      <c r="K6" s="32">
        <v>50.24</v>
      </c>
      <c r="L6" s="32">
        <v>3</v>
      </c>
      <c r="M6" s="32">
        <v>3</v>
      </c>
      <c r="N6" s="31">
        <f t="shared" si="2"/>
        <v>8.1081081081081088</v>
      </c>
      <c r="O6" s="32">
        <v>15</v>
      </c>
      <c r="P6" s="32">
        <v>73</v>
      </c>
      <c r="Q6" s="32">
        <v>0</v>
      </c>
      <c r="R6" s="32">
        <v>5</v>
      </c>
      <c r="S6" s="31">
        <f t="shared" si="3"/>
        <v>0</v>
      </c>
      <c r="T6" s="31">
        <f t="shared" ref="T6:U6" si="61">P6-K6</f>
        <v>22.759999999999998</v>
      </c>
      <c r="U6" s="29">
        <f t="shared" si="61"/>
        <v>-3</v>
      </c>
      <c r="V6" s="33" t="s">
        <v>32</v>
      </c>
      <c r="W6" s="33" t="s">
        <v>32</v>
      </c>
      <c r="X6" s="33" t="s">
        <v>32</v>
      </c>
      <c r="Y6" s="33" t="s">
        <v>32</v>
      </c>
      <c r="Z6" s="34" t="s">
        <v>32</v>
      </c>
      <c r="AA6" s="31"/>
      <c r="AB6" s="29"/>
      <c r="AC6" s="29">
        <v>8</v>
      </c>
      <c r="AD6" s="29">
        <v>22.75</v>
      </c>
      <c r="AE6" s="29">
        <v>5</v>
      </c>
      <c r="AF6" s="29">
        <v>0</v>
      </c>
      <c r="AG6" s="31">
        <f t="shared" si="5"/>
        <v>62.5</v>
      </c>
      <c r="AH6" s="32">
        <v>3</v>
      </c>
      <c r="AI6" s="32">
        <v>56.3</v>
      </c>
      <c r="AJ6" s="32">
        <v>0</v>
      </c>
      <c r="AK6" s="32">
        <v>0</v>
      </c>
      <c r="AL6" s="31">
        <f t="shared" si="6"/>
        <v>0</v>
      </c>
      <c r="AM6" s="32">
        <v>4</v>
      </c>
      <c r="AN6" s="32">
        <v>36</v>
      </c>
      <c r="AO6" s="32">
        <v>2</v>
      </c>
      <c r="AP6" s="32">
        <v>0</v>
      </c>
      <c r="AQ6" s="31">
        <f t="shared" si="7"/>
        <v>50</v>
      </c>
      <c r="AR6" s="31">
        <f t="shared" ref="AR6:AS6" si="62">AN6-AI6</f>
        <v>-20.299999999999997</v>
      </c>
      <c r="AS6" s="29">
        <f t="shared" si="62"/>
        <v>2</v>
      </c>
      <c r="AT6" s="33">
        <v>0</v>
      </c>
      <c r="AU6" s="33">
        <v>0</v>
      </c>
      <c r="AV6" s="33">
        <v>0</v>
      </c>
      <c r="AW6" s="33">
        <v>0</v>
      </c>
      <c r="AX6" s="34">
        <v>0</v>
      </c>
      <c r="AY6" s="31"/>
      <c r="AZ6" s="29"/>
      <c r="BA6" s="29">
        <v>19</v>
      </c>
      <c r="BB6" s="29">
        <v>3.47</v>
      </c>
      <c r="BC6" s="29">
        <v>3</v>
      </c>
      <c r="BD6" s="29">
        <v>3</v>
      </c>
      <c r="BE6" s="31">
        <f t="shared" si="9"/>
        <v>15.789473684210527</v>
      </c>
      <c r="BF6" s="32">
        <v>34</v>
      </c>
      <c r="BG6" s="32">
        <v>3.5</v>
      </c>
      <c r="BH6" s="32">
        <v>6</v>
      </c>
      <c r="BI6" s="32">
        <v>4</v>
      </c>
      <c r="BJ6" s="31">
        <f t="shared" si="10"/>
        <v>17.647058823529413</v>
      </c>
      <c r="BK6" s="32">
        <v>0</v>
      </c>
      <c r="BL6" s="32">
        <v>0</v>
      </c>
      <c r="BM6" s="32">
        <v>0</v>
      </c>
      <c r="BN6" s="32">
        <v>0</v>
      </c>
      <c r="BO6" s="31" t="e">
        <f t="shared" si="11"/>
        <v>#DIV/0!</v>
      </c>
      <c r="BP6" s="31">
        <f t="shared" ref="BP6:BQ6" si="63">BL6-BG6</f>
        <v>-3.5</v>
      </c>
      <c r="BQ6" s="29">
        <f t="shared" si="63"/>
        <v>-6</v>
      </c>
      <c r="BR6" s="33">
        <v>0</v>
      </c>
      <c r="BS6" s="33">
        <v>0</v>
      </c>
      <c r="BT6" s="33">
        <v>0</v>
      </c>
      <c r="BU6" s="33">
        <v>0</v>
      </c>
      <c r="BV6" s="34">
        <v>0</v>
      </c>
      <c r="BW6" s="31"/>
      <c r="BX6" s="29"/>
      <c r="BY6" s="29">
        <v>22</v>
      </c>
      <c r="BZ6" s="29">
        <v>3.5</v>
      </c>
      <c r="CA6" s="29">
        <v>0</v>
      </c>
      <c r="CB6" s="29">
        <v>2</v>
      </c>
      <c r="CC6" s="31">
        <f t="shared" si="13"/>
        <v>0</v>
      </c>
      <c r="CD6" s="32">
        <v>3</v>
      </c>
      <c r="CE6" s="32">
        <v>41</v>
      </c>
      <c r="CF6" s="32">
        <v>1</v>
      </c>
      <c r="CG6" s="32">
        <v>0</v>
      </c>
      <c r="CH6" s="31">
        <f t="shared" si="14"/>
        <v>33.333333333333336</v>
      </c>
      <c r="CI6" s="32">
        <v>1</v>
      </c>
      <c r="CJ6" s="32">
        <v>42</v>
      </c>
      <c r="CK6" s="32">
        <v>0</v>
      </c>
      <c r="CL6" s="32">
        <v>0</v>
      </c>
      <c r="CM6" s="31">
        <f t="shared" si="15"/>
        <v>0</v>
      </c>
      <c r="CN6" s="31">
        <f t="shared" ref="CN6:CN24" si="64">CJ6-CE6</f>
        <v>1</v>
      </c>
      <c r="CO6" s="39">
        <v>0</v>
      </c>
      <c r="CP6" s="33">
        <v>0</v>
      </c>
      <c r="CQ6" s="33">
        <v>0</v>
      </c>
      <c r="CR6" s="33">
        <v>0</v>
      </c>
      <c r="CS6" s="33">
        <v>0</v>
      </c>
      <c r="CT6" s="34">
        <v>0</v>
      </c>
      <c r="CU6" s="31"/>
      <c r="CV6" s="29"/>
      <c r="CW6" s="29">
        <v>9</v>
      </c>
      <c r="CX6" s="29">
        <v>35.11</v>
      </c>
      <c r="CY6" s="29">
        <v>4</v>
      </c>
      <c r="CZ6" s="29">
        <v>0</v>
      </c>
      <c r="DA6" s="31">
        <f t="shared" si="17"/>
        <v>44.444444444444443</v>
      </c>
      <c r="DB6" s="32">
        <v>11</v>
      </c>
      <c r="DC6" s="32">
        <v>39.299999999999997</v>
      </c>
      <c r="DD6" s="32">
        <v>3</v>
      </c>
      <c r="DE6" s="32">
        <v>0</v>
      </c>
      <c r="DF6" s="31">
        <f t="shared" si="18"/>
        <v>27.272727272727273</v>
      </c>
      <c r="DG6" s="32">
        <v>8</v>
      </c>
      <c r="DH6" s="32">
        <v>52</v>
      </c>
      <c r="DI6" s="32">
        <v>2</v>
      </c>
      <c r="DJ6" s="32">
        <v>1</v>
      </c>
      <c r="DK6" s="31">
        <f t="shared" si="19"/>
        <v>25</v>
      </c>
      <c r="DL6" s="31">
        <f t="shared" ref="DL6:DM6" si="65">DH6-DC6</f>
        <v>12.700000000000003</v>
      </c>
      <c r="DM6" s="29">
        <f t="shared" si="65"/>
        <v>-1</v>
      </c>
      <c r="DN6" s="32"/>
      <c r="DO6" s="32"/>
      <c r="DP6" s="32"/>
      <c r="DQ6" s="32"/>
      <c r="DR6" s="31"/>
      <c r="DS6" s="31"/>
      <c r="DT6" s="29"/>
      <c r="DU6" s="29">
        <v>2</v>
      </c>
      <c r="DV6" s="29">
        <v>17</v>
      </c>
      <c r="DW6" s="29">
        <v>2</v>
      </c>
      <c r="DX6" s="29">
        <v>0</v>
      </c>
      <c r="DY6" s="31">
        <f t="shared" si="21"/>
        <v>100</v>
      </c>
      <c r="DZ6" s="32">
        <v>1</v>
      </c>
      <c r="EA6" s="32">
        <v>44</v>
      </c>
      <c r="EB6" s="32">
        <v>0</v>
      </c>
      <c r="EC6" s="32">
        <v>0</v>
      </c>
      <c r="ED6" s="31">
        <f t="shared" si="22"/>
        <v>0</v>
      </c>
      <c r="EE6" s="35">
        <v>0</v>
      </c>
      <c r="EF6" s="35">
        <v>0</v>
      </c>
      <c r="EG6" s="35">
        <v>0</v>
      </c>
      <c r="EH6" s="35">
        <v>0</v>
      </c>
      <c r="EI6" s="31" t="e">
        <f t="shared" si="23"/>
        <v>#DIV/0!</v>
      </c>
      <c r="EJ6" s="31">
        <f t="shared" ref="EJ6:EK6" si="66">EF6-EA6</f>
        <v>-44</v>
      </c>
      <c r="EK6" s="31">
        <f t="shared" si="66"/>
        <v>0</v>
      </c>
      <c r="EL6" s="35"/>
      <c r="EM6" s="35"/>
      <c r="EN6" s="35"/>
      <c r="EO6" s="35"/>
      <c r="EP6" s="31"/>
      <c r="EQ6" s="31"/>
      <c r="ER6" s="31"/>
      <c r="ES6" s="29">
        <v>13</v>
      </c>
      <c r="ET6" s="29">
        <v>34.31</v>
      </c>
      <c r="EU6" s="29">
        <v>6</v>
      </c>
      <c r="EV6" s="29">
        <v>0</v>
      </c>
      <c r="EW6" s="31">
        <f t="shared" si="25"/>
        <v>46.153846153846153</v>
      </c>
      <c r="EX6" s="32">
        <v>12</v>
      </c>
      <c r="EY6" s="32">
        <v>41</v>
      </c>
      <c r="EZ6" s="32">
        <v>5</v>
      </c>
      <c r="FA6" s="32">
        <v>0</v>
      </c>
      <c r="FB6" s="31">
        <f t="shared" si="26"/>
        <v>41.666666666666671</v>
      </c>
      <c r="FC6" s="35">
        <v>10</v>
      </c>
      <c r="FD6" s="35">
        <v>42</v>
      </c>
      <c r="FE6" s="35">
        <v>2</v>
      </c>
      <c r="FF6" s="35">
        <v>0</v>
      </c>
      <c r="FG6" s="31">
        <f t="shared" si="27"/>
        <v>20</v>
      </c>
      <c r="FH6" s="31">
        <f t="shared" ref="FH6:FI6" si="67">FD6-EY6</f>
        <v>1</v>
      </c>
      <c r="FI6" s="31">
        <f t="shared" si="67"/>
        <v>-3</v>
      </c>
      <c r="FJ6" s="35"/>
      <c r="FK6" s="35"/>
      <c r="FL6" s="35"/>
      <c r="FM6" s="35"/>
      <c r="FN6" s="31"/>
      <c r="FO6" s="31"/>
      <c r="FP6" s="31"/>
      <c r="FQ6" s="29">
        <v>6</v>
      </c>
      <c r="FR6" s="29">
        <v>25.67</v>
      </c>
      <c r="FS6" s="29">
        <v>4</v>
      </c>
      <c r="FT6" s="29">
        <v>0</v>
      </c>
      <c r="FU6" s="31">
        <f t="shared" si="29"/>
        <v>66.666666666666671</v>
      </c>
      <c r="FV6" s="36">
        <v>16</v>
      </c>
      <c r="FW6" s="36">
        <v>39.119999999999997</v>
      </c>
      <c r="FX6" s="36">
        <v>1</v>
      </c>
      <c r="FY6" s="36">
        <v>0</v>
      </c>
      <c r="FZ6" s="31">
        <f t="shared" si="30"/>
        <v>6.25</v>
      </c>
      <c r="GA6" s="35">
        <v>3</v>
      </c>
      <c r="GB6" s="35">
        <v>45</v>
      </c>
      <c r="GC6" s="35">
        <v>0</v>
      </c>
      <c r="GD6" s="35">
        <v>0</v>
      </c>
      <c r="GE6" s="31">
        <f t="shared" si="31"/>
        <v>0</v>
      </c>
      <c r="GF6" s="31">
        <f t="shared" ref="GF6:GG6" si="68">GB6-FW6</f>
        <v>5.8800000000000026</v>
      </c>
      <c r="GG6" s="31">
        <f t="shared" si="68"/>
        <v>-1</v>
      </c>
      <c r="GH6" s="35"/>
      <c r="GI6" s="35"/>
      <c r="GJ6" s="35"/>
      <c r="GK6" s="35"/>
      <c r="GL6" s="31"/>
      <c r="GM6" s="31"/>
      <c r="GN6" s="31"/>
      <c r="GO6" s="29">
        <v>0</v>
      </c>
      <c r="GP6" s="29" t="s">
        <v>32</v>
      </c>
      <c r="GQ6" s="29">
        <v>0</v>
      </c>
      <c r="GR6" s="29">
        <v>0</v>
      </c>
      <c r="GS6" s="31" t="e">
        <f t="shared" si="33"/>
        <v>#DIV/0!</v>
      </c>
      <c r="GT6" s="29"/>
      <c r="GU6" s="29"/>
      <c r="GV6" s="29"/>
      <c r="GW6" s="29"/>
      <c r="GX6" s="31" t="e">
        <f t="shared" si="34"/>
        <v>#DIV/0!</v>
      </c>
      <c r="GY6" s="35">
        <v>1</v>
      </c>
      <c r="GZ6" s="35">
        <v>27</v>
      </c>
      <c r="HA6" s="35">
        <v>1</v>
      </c>
      <c r="HB6" s="35">
        <v>0</v>
      </c>
      <c r="HC6" s="31">
        <f t="shared" si="35"/>
        <v>100</v>
      </c>
      <c r="HD6" s="31">
        <f t="shared" ref="HD6:HE6" si="69">GZ6-GU6</f>
        <v>27</v>
      </c>
      <c r="HE6" s="31">
        <f t="shared" si="69"/>
        <v>1</v>
      </c>
      <c r="HF6" s="35"/>
      <c r="HG6" s="35"/>
      <c r="HH6" s="35"/>
      <c r="HI6" s="35"/>
      <c r="HJ6" s="31"/>
      <c r="HK6" s="31"/>
      <c r="HL6" s="31"/>
      <c r="HM6" s="29">
        <v>0</v>
      </c>
      <c r="HN6" s="29" t="s">
        <v>32</v>
      </c>
      <c r="HO6" s="29">
        <v>0</v>
      </c>
      <c r="HP6" s="29">
        <v>0</v>
      </c>
      <c r="HQ6" s="31" t="e">
        <f t="shared" si="37"/>
        <v>#DIV/0!</v>
      </c>
      <c r="HR6" s="32">
        <v>1</v>
      </c>
      <c r="HS6" s="32">
        <v>52</v>
      </c>
      <c r="HT6" s="32">
        <v>0</v>
      </c>
      <c r="HU6" s="32">
        <v>0</v>
      </c>
      <c r="HV6" s="31">
        <f t="shared" si="38"/>
        <v>0</v>
      </c>
      <c r="HW6" s="35"/>
      <c r="HX6" s="35"/>
      <c r="HY6" s="35"/>
      <c r="HZ6" s="35"/>
      <c r="IA6" s="31" t="e">
        <f t="shared" si="39"/>
        <v>#DIV/0!</v>
      </c>
      <c r="IB6" s="31">
        <f t="shared" ref="IB6:IC6" si="70">HX6-HS6</f>
        <v>-52</v>
      </c>
      <c r="IC6" s="31">
        <f t="shared" si="70"/>
        <v>0</v>
      </c>
      <c r="ID6" s="35"/>
      <c r="IE6" s="35"/>
      <c r="IF6" s="35"/>
      <c r="IG6" s="35"/>
      <c r="IH6" s="31"/>
      <c r="II6" s="31"/>
      <c r="IJ6" s="31"/>
      <c r="IK6" s="29">
        <v>8</v>
      </c>
      <c r="IL6" s="29">
        <v>28.25</v>
      </c>
      <c r="IM6" s="29">
        <v>7</v>
      </c>
      <c r="IN6" s="29">
        <v>0</v>
      </c>
      <c r="IO6" s="31">
        <f t="shared" si="41"/>
        <v>87.5</v>
      </c>
      <c r="IP6" s="36">
        <v>22</v>
      </c>
      <c r="IQ6" s="36">
        <v>45.45</v>
      </c>
      <c r="IR6" s="36">
        <v>5</v>
      </c>
      <c r="IS6" s="36">
        <v>0</v>
      </c>
      <c r="IT6" s="31">
        <f t="shared" si="42"/>
        <v>22.72727272727273</v>
      </c>
      <c r="IU6" s="35">
        <v>6</v>
      </c>
      <c r="IV6" s="35">
        <v>54</v>
      </c>
      <c r="IW6" s="35">
        <v>0</v>
      </c>
      <c r="IX6" s="35">
        <v>0</v>
      </c>
      <c r="IY6" s="31">
        <f t="shared" si="43"/>
        <v>0</v>
      </c>
      <c r="IZ6" s="31">
        <f t="shared" ref="IZ6:JA6" si="71">IV6-IQ6</f>
        <v>8.5499999999999972</v>
      </c>
      <c r="JA6" s="31">
        <f t="shared" si="71"/>
        <v>-5</v>
      </c>
      <c r="JB6" s="35"/>
      <c r="JC6" s="35"/>
      <c r="JD6" s="35"/>
      <c r="JE6" s="35"/>
      <c r="JF6" s="31"/>
      <c r="JG6" s="31"/>
      <c r="JH6" s="31"/>
      <c r="JI6" s="29">
        <v>0</v>
      </c>
      <c r="JJ6" s="29" t="s">
        <v>32</v>
      </c>
      <c r="JK6" s="29">
        <v>0</v>
      </c>
      <c r="JL6" s="29">
        <v>0</v>
      </c>
      <c r="JM6" s="31" t="e">
        <f t="shared" si="45"/>
        <v>#DIV/0!</v>
      </c>
      <c r="JN6" s="32">
        <v>1</v>
      </c>
      <c r="JO6" s="32">
        <v>26</v>
      </c>
      <c r="JP6" s="32">
        <v>1</v>
      </c>
      <c r="JQ6" s="32">
        <v>0</v>
      </c>
      <c r="JR6" s="31">
        <f t="shared" si="46"/>
        <v>100</v>
      </c>
      <c r="JS6" s="31"/>
      <c r="JT6" s="31"/>
      <c r="JU6" s="31"/>
      <c r="JV6" s="31"/>
      <c r="JW6" s="31" t="e">
        <f t="shared" si="47"/>
        <v>#DIV/0!</v>
      </c>
      <c r="JX6" s="31">
        <f t="shared" ref="JX6:JY6" si="72">JT6-JO6</f>
        <v>-26</v>
      </c>
      <c r="JY6" s="31">
        <f t="shared" si="72"/>
        <v>-1</v>
      </c>
      <c r="JZ6" s="31"/>
      <c r="KA6" s="31"/>
      <c r="KB6" s="31"/>
      <c r="KC6" s="31"/>
      <c r="KD6" s="31"/>
      <c r="KE6" s="31"/>
      <c r="KF6" s="31"/>
    </row>
    <row r="7" spans="1:292" ht="14.25">
      <c r="A7" s="29" t="str">
        <f t="shared" si="0"/>
        <v>5</v>
      </c>
      <c r="B7" s="29">
        <v>50004</v>
      </c>
      <c r="C7" s="29" t="s">
        <v>29</v>
      </c>
      <c r="D7" s="30" t="s">
        <v>36</v>
      </c>
      <c r="E7" s="29">
        <v>10</v>
      </c>
      <c r="F7" s="29">
        <v>54.7</v>
      </c>
      <c r="G7" s="29">
        <v>0</v>
      </c>
      <c r="H7" s="29">
        <v>0</v>
      </c>
      <c r="I7" s="31">
        <f t="shared" si="1"/>
        <v>0</v>
      </c>
      <c r="J7" s="32">
        <v>5</v>
      </c>
      <c r="K7" s="32">
        <v>53.75</v>
      </c>
      <c r="L7" s="32">
        <v>0</v>
      </c>
      <c r="M7" s="32">
        <v>0</v>
      </c>
      <c r="N7" s="31">
        <f t="shared" si="2"/>
        <v>0</v>
      </c>
      <c r="O7" s="32">
        <v>5</v>
      </c>
      <c r="P7" s="32">
        <v>66</v>
      </c>
      <c r="Q7" s="32">
        <v>0</v>
      </c>
      <c r="R7" s="32">
        <v>1</v>
      </c>
      <c r="S7" s="31">
        <f t="shared" si="3"/>
        <v>0</v>
      </c>
      <c r="T7" s="31">
        <f t="shared" ref="T7:U7" si="73">P7-K7</f>
        <v>12.25</v>
      </c>
      <c r="U7" s="29">
        <f t="shared" si="73"/>
        <v>0</v>
      </c>
      <c r="V7" s="33">
        <v>7</v>
      </c>
      <c r="W7" s="33" t="s">
        <v>37</v>
      </c>
      <c r="X7" s="33">
        <v>1</v>
      </c>
      <c r="Y7" s="32"/>
      <c r="Z7" s="34">
        <v>14.2</v>
      </c>
      <c r="AA7" s="31"/>
      <c r="AB7" s="29"/>
      <c r="AC7" s="29">
        <v>2</v>
      </c>
      <c r="AD7" s="29">
        <v>34</v>
      </c>
      <c r="AE7" s="29">
        <v>1</v>
      </c>
      <c r="AF7" s="29">
        <v>0</v>
      </c>
      <c r="AG7" s="31">
        <f t="shared" si="5"/>
        <v>50</v>
      </c>
      <c r="AH7" s="32">
        <v>3</v>
      </c>
      <c r="AI7" s="32">
        <v>48.3</v>
      </c>
      <c r="AJ7" s="32">
        <v>0</v>
      </c>
      <c r="AK7" s="32">
        <v>0</v>
      </c>
      <c r="AL7" s="31">
        <f t="shared" si="6"/>
        <v>0</v>
      </c>
      <c r="AM7" s="32">
        <v>2</v>
      </c>
      <c r="AN7" s="32">
        <v>40</v>
      </c>
      <c r="AO7" s="32">
        <v>1</v>
      </c>
      <c r="AP7" s="32">
        <v>0</v>
      </c>
      <c r="AQ7" s="31">
        <f t="shared" si="7"/>
        <v>50</v>
      </c>
      <c r="AR7" s="31">
        <f t="shared" ref="AR7:AS7" si="74">AN7-AI7</f>
        <v>-8.2999999999999972</v>
      </c>
      <c r="AS7" s="29">
        <f t="shared" si="74"/>
        <v>1</v>
      </c>
      <c r="AT7" s="33">
        <v>2</v>
      </c>
      <c r="AU7" s="33">
        <v>34</v>
      </c>
      <c r="AV7" s="33">
        <v>1</v>
      </c>
      <c r="AW7" s="33">
        <v>0</v>
      </c>
      <c r="AX7" s="34">
        <v>50</v>
      </c>
      <c r="AY7" s="31"/>
      <c r="AZ7" s="29"/>
      <c r="BA7" s="29">
        <v>10</v>
      </c>
      <c r="BB7" s="29">
        <v>3.2</v>
      </c>
      <c r="BC7" s="29">
        <v>2</v>
      </c>
      <c r="BD7" s="29">
        <v>0</v>
      </c>
      <c r="BE7" s="31">
        <f t="shared" si="9"/>
        <v>20</v>
      </c>
      <c r="BF7" s="32">
        <v>2</v>
      </c>
      <c r="BG7" s="32">
        <v>5</v>
      </c>
      <c r="BH7" s="32">
        <v>0</v>
      </c>
      <c r="BI7" s="32">
        <v>2</v>
      </c>
      <c r="BJ7" s="31">
        <f t="shared" si="10"/>
        <v>0</v>
      </c>
      <c r="BK7" s="32">
        <v>0</v>
      </c>
      <c r="BL7" s="32">
        <v>0</v>
      </c>
      <c r="BM7" s="32">
        <v>0</v>
      </c>
      <c r="BN7" s="32">
        <v>0</v>
      </c>
      <c r="BO7" s="31" t="e">
        <f t="shared" si="11"/>
        <v>#DIV/0!</v>
      </c>
      <c r="BP7" s="31">
        <f t="shared" ref="BP7:BQ7" si="75">BL7-BG7</f>
        <v>-5</v>
      </c>
      <c r="BQ7" s="29">
        <f t="shared" si="75"/>
        <v>0</v>
      </c>
      <c r="BR7" s="33">
        <v>3</v>
      </c>
      <c r="BS7" s="33">
        <v>3.3</v>
      </c>
      <c r="BT7" s="33">
        <v>0</v>
      </c>
      <c r="BU7" s="33">
        <v>0</v>
      </c>
      <c r="BV7" s="34">
        <v>0</v>
      </c>
      <c r="BW7" s="31"/>
      <c r="BX7" s="29"/>
      <c r="BY7" s="29">
        <v>2</v>
      </c>
      <c r="BZ7" s="29">
        <v>3</v>
      </c>
      <c r="CA7" s="29">
        <v>0</v>
      </c>
      <c r="CB7" s="29">
        <v>0</v>
      </c>
      <c r="CC7" s="31">
        <f t="shared" si="13"/>
        <v>0</v>
      </c>
      <c r="CD7" s="32">
        <v>0</v>
      </c>
      <c r="CE7" s="32">
        <v>0</v>
      </c>
      <c r="CF7" s="32">
        <v>0</v>
      </c>
      <c r="CG7" s="32">
        <v>0</v>
      </c>
      <c r="CH7" s="31" t="e">
        <f t="shared" si="14"/>
        <v>#DIV/0!</v>
      </c>
      <c r="CI7" s="32">
        <v>0</v>
      </c>
      <c r="CJ7" s="32">
        <v>0</v>
      </c>
      <c r="CK7" s="32">
        <v>0</v>
      </c>
      <c r="CL7" s="32">
        <v>0</v>
      </c>
      <c r="CM7" s="31" t="e">
        <f t="shared" si="15"/>
        <v>#DIV/0!</v>
      </c>
      <c r="CN7" s="31">
        <f t="shared" si="64"/>
        <v>0</v>
      </c>
      <c r="CO7" s="29">
        <f t="shared" ref="CO7:CO24" si="76">CK7-CF7</f>
        <v>0</v>
      </c>
      <c r="CP7" s="33">
        <v>0</v>
      </c>
      <c r="CQ7" s="33">
        <v>0</v>
      </c>
      <c r="CR7" s="33">
        <v>0</v>
      </c>
      <c r="CS7" s="33">
        <v>0</v>
      </c>
      <c r="CT7" s="34">
        <v>0</v>
      </c>
      <c r="CU7" s="31"/>
      <c r="CV7" s="29"/>
      <c r="CW7" s="29">
        <v>3</v>
      </c>
      <c r="CX7" s="29">
        <v>51.33</v>
      </c>
      <c r="CY7" s="29">
        <v>1</v>
      </c>
      <c r="CZ7" s="29">
        <v>0</v>
      </c>
      <c r="DA7" s="31">
        <f t="shared" si="17"/>
        <v>33.333333333333336</v>
      </c>
      <c r="DB7" s="32">
        <v>2</v>
      </c>
      <c r="DC7" s="32">
        <v>40.5</v>
      </c>
      <c r="DD7" s="32">
        <v>0</v>
      </c>
      <c r="DE7" s="32">
        <v>0</v>
      </c>
      <c r="DF7" s="31">
        <f t="shared" si="18"/>
        <v>0</v>
      </c>
      <c r="DG7" s="32">
        <v>3</v>
      </c>
      <c r="DH7" s="32">
        <v>51</v>
      </c>
      <c r="DI7" s="32">
        <v>1</v>
      </c>
      <c r="DJ7" s="32">
        <v>0</v>
      </c>
      <c r="DK7" s="31">
        <f t="shared" si="19"/>
        <v>33.333333333333336</v>
      </c>
      <c r="DL7" s="31">
        <f t="shared" ref="DL7:DM7" si="77">DH7-DC7</f>
        <v>10.5</v>
      </c>
      <c r="DM7" s="29">
        <f t="shared" si="77"/>
        <v>1</v>
      </c>
      <c r="DN7" s="33">
        <v>3</v>
      </c>
      <c r="DO7" s="33">
        <v>27</v>
      </c>
      <c r="DP7" s="33">
        <v>2</v>
      </c>
      <c r="DQ7" s="32"/>
      <c r="DR7" s="34">
        <v>67</v>
      </c>
      <c r="DS7" s="31"/>
      <c r="DT7" s="29"/>
      <c r="DU7" s="29">
        <v>1</v>
      </c>
      <c r="DV7" s="29">
        <v>59</v>
      </c>
      <c r="DW7" s="29">
        <v>0</v>
      </c>
      <c r="DX7" s="29">
        <v>0</v>
      </c>
      <c r="DY7" s="31">
        <f t="shared" si="21"/>
        <v>0</v>
      </c>
      <c r="DZ7" s="29"/>
      <c r="EA7" s="29"/>
      <c r="EB7" s="29"/>
      <c r="EC7" s="29"/>
      <c r="ED7" s="31" t="e">
        <f t="shared" si="22"/>
        <v>#DIV/0!</v>
      </c>
      <c r="EE7" s="35">
        <v>0</v>
      </c>
      <c r="EF7" s="35">
        <v>0</v>
      </c>
      <c r="EG7" s="35">
        <v>0</v>
      </c>
      <c r="EH7" s="35">
        <v>0</v>
      </c>
      <c r="EI7" s="31" t="e">
        <f t="shared" si="23"/>
        <v>#DIV/0!</v>
      </c>
      <c r="EJ7" s="31">
        <f t="shared" ref="EJ7:EK7" si="78">EF7-EA7</f>
        <v>0</v>
      </c>
      <c r="EK7" s="31">
        <f t="shared" si="78"/>
        <v>0</v>
      </c>
      <c r="EL7" s="35"/>
      <c r="EM7" s="35"/>
      <c r="EN7" s="35"/>
      <c r="EO7" s="35"/>
      <c r="EP7" s="31"/>
      <c r="EQ7" s="31"/>
      <c r="ER7" s="31"/>
      <c r="ES7" s="29">
        <v>3</v>
      </c>
      <c r="ET7" s="29">
        <v>59.67</v>
      </c>
      <c r="EU7" s="29">
        <v>0</v>
      </c>
      <c r="EV7" s="29">
        <v>0</v>
      </c>
      <c r="EW7" s="31">
        <f t="shared" si="25"/>
        <v>0</v>
      </c>
      <c r="EX7" s="32">
        <v>2</v>
      </c>
      <c r="EY7" s="32">
        <v>41.5</v>
      </c>
      <c r="EZ7" s="32">
        <v>0</v>
      </c>
      <c r="FA7" s="32">
        <v>0</v>
      </c>
      <c r="FB7" s="31">
        <f t="shared" si="26"/>
        <v>0</v>
      </c>
      <c r="FC7" s="35">
        <v>4</v>
      </c>
      <c r="FD7" s="35">
        <v>32</v>
      </c>
      <c r="FE7" s="35">
        <v>3</v>
      </c>
      <c r="FF7" s="35">
        <v>0</v>
      </c>
      <c r="FG7" s="31">
        <f t="shared" si="27"/>
        <v>75</v>
      </c>
      <c r="FH7" s="31">
        <f t="shared" ref="FH7:FI7" si="79">FD7-EY7</f>
        <v>-9.5</v>
      </c>
      <c r="FI7" s="31">
        <f t="shared" si="79"/>
        <v>3</v>
      </c>
      <c r="FJ7" s="35"/>
      <c r="FK7" s="35"/>
      <c r="FL7" s="35"/>
      <c r="FM7" s="35"/>
      <c r="FN7" s="31"/>
      <c r="FO7" s="31"/>
      <c r="FP7" s="31"/>
      <c r="FQ7" s="29">
        <v>1</v>
      </c>
      <c r="FR7" s="29">
        <v>18</v>
      </c>
      <c r="FS7" s="29">
        <v>1</v>
      </c>
      <c r="FT7" s="29">
        <v>0</v>
      </c>
      <c r="FU7" s="31">
        <f t="shared" si="29"/>
        <v>100</v>
      </c>
      <c r="FV7" s="36">
        <v>0</v>
      </c>
      <c r="FW7" s="36">
        <v>0</v>
      </c>
      <c r="FX7" s="36">
        <v>0</v>
      </c>
      <c r="FY7" s="36">
        <v>0</v>
      </c>
      <c r="FZ7" s="31" t="e">
        <f t="shared" si="30"/>
        <v>#DIV/0!</v>
      </c>
      <c r="GA7" s="35">
        <v>1</v>
      </c>
      <c r="GB7" s="35">
        <v>43</v>
      </c>
      <c r="GC7" s="35">
        <v>0</v>
      </c>
      <c r="GD7" s="35">
        <v>0</v>
      </c>
      <c r="GE7" s="31">
        <f t="shared" si="31"/>
        <v>0</v>
      </c>
      <c r="GF7" s="31">
        <f t="shared" ref="GF7:GG7" si="80">GB7-FW7</f>
        <v>43</v>
      </c>
      <c r="GG7" s="31">
        <f t="shared" si="80"/>
        <v>0</v>
      </c>
      <c r="GH7" s="38">
        <v>1</v>
      </c>
      <c r="GI7" s="38">
        <v>47</v>
      </c>
      <c r="GJ7" s="38">
        <v>0</v>
      </c>
      <c r="GK7" s="38">
        <v>0</v>
      </c>
      <c r="GL7" s="34">
        <v>0</v>
      </c>
      <c r="GM7" s="31"/>
      <c r="GN7" s="31"/>
      <c r="GO7" s="29">
        <v>0</v>
      </c>
      <c r="GP7" s="29" t="s">
        <v>32</v>
      </c>
      <c r="GQ7" s="29">
        <v>0</v>
      </c>
      <c r="GR7" s="29">
        <v>0</v>
      </c>
      <c r="GS7" s="31" t="e">
        <f t="shared" si="33"/>
        <v>#DIV/0!</v>
      </c>
      <c r="GT7" s="29"/>
      <c r="GU7" s="29"/>
      <c r="GV7" s="29"/>
      <c r="GW7" s="29"/>
      <c r="GX7" s="31" t="e">
        <f t="shared" si="34"/>
        <v>#DIV/0!</v>
      </c>
      <c r="GY7" s="31"/>
      <c r="GZ7" s="31"/>
      <c r="HA7" s="31"/>
      <c r="HB7" s="31"/>
      <c r="HC7" s="31" t="e">
        <f t="shared" si="35"/>
        <v>#DIV/0!</v>
      </c>
      <c r="HD7" s="31">
        <f t="shared" ref="HD7:HE7" si="81">GZ7-GU7</f>
        <v>0</v>
      </c>
      <c r="HE7" s="31">
        <f t="shared" si="81"/>
        <v>0</v>
      </c>
      <c r="HF7" s="31"/>
      <c r="HG7" s="31"/>
      <c r="HH7" s="31"/>
      <c r="HI7" s="31"/>
      <c r="HJ7" s="31"/>
      <c r="HK7" s="31"/>
      <c r="HL7" s="31"/>
      <c r="HM7" s="29">
        <v>0</v>
      </c>
      <c r="HN7" s="29" t="s">
        <v>32</v>
      </c>
      <c r="HO7" s="29">
        <v>0</v>
      </c>
      <c r="HP7" s="29">
        <v>0</v>
      </c>
      <c r="HQ7" s="31" t="e">
        <f t="shared" si="37"/>
        <v>#DIV/0!</v>
      </c>
      <c r="HR7" s="29"/>
      <c r="HS7" s="29"/>
      <c r="HT7" s="29"/>
      <c r="HU7" s="29"/>
      <c r="HV7" s="31" t="e">
        <f t="shared" si="38"/>
        <v>#DIV/0!</v>
      </c>
      <c r="HW7" s="31"/>
      <c r="HX7" s="31"/>
      <c r="HY7" s="31"/>
      <c r="HZ7" s="31"/>
      <c r="IA7" s="31" t="e">
        <f t="shared" si="39"/>
        <v>#DIV/0!</v>
      </c>
      <c r="IB7" s="31">
        <f t="shared" ref="IB7:IC7" si="82">HX7-HS7</f>
        <v>0</v>
      </c>
      <c r="IC7" s="31">
        <f t="shared" si="82"/>
        <v>0</v>
      </c>
      <c r="ID7" s="31"/>
      <c r="IE7" s="31"/>
      <c r="IF7" s="31"/>
      <c r="IG7" s="31"/>
      <c r="IH7" s="31"/>
      <c r="II7" s="31"/>
      <c r="IJ7" s="31"/>
      <c r="IK7" s="29">
        <v>3</v>
      </c>
      <c r="IL7" s="29">
        <v>38.67</v>
      </c>
      <c r="IM7" s="29">
        <v>2</v>
      </c>
      <c r="IN7" s="29">
        <v>0</v>
      </c>
      <c r="IO7" s="31">
        <f t="shared" si="41"/>
        <v>66.666666666666671</v>
      </c>
      <c r="IP7" s="36">
        <v>3</v>
      </c>
      <c r="IQ7" s="36">
        <v>56</v>
      </c>
      <c r="IR7" s="36">
        <v>0</v>
      </c>
      <c r="IS7" s="36">
        <v>0</v>
      </c>
      <c r="IT7" s="31">
        <f t="shared" si="42"/>
        <v>0</v>
      </c>
      <c r="IU7" s="35">
        <v>2</v>
      </c>
      <c r="IV7" s="35">
        <v>47</v>
      </c>
      <c r="IW7" s="35">
        <v>0</v>
      </c>
      <c r="IX7" s="35">
        <v>0</v>
      </c>
      <c r="IY7" s="31">
        <f t="shared" si="43"/>
        <v>0</v>
      </c>
      <c r="IZ7" s="31">
        <f t="shared" ref="IZ7:JA7" si="83">IV7-IQ7</f>
        <v>-9</v>
      </c>
      <c r="JA7" s="31">
        <f t="shared" si="83"/>
        <v>0</v>
      </c>
      <c r="JB7" s="38">
        <v>2</v>
      </c>
      <c r="JC7" s="38">
        <v>38</v>
      </c>
      <c r="JD7" s="38">
        <v>1</v>
      </c>
      <c r="JE7" s="38">
        <v>0</v>
      </c>
      <c r="JF7" s="34">
        <v>50</v>
      </c>
      <c r="JG7" s="31"/>
      <c r="JH7" s="31"/>
      <c r="JI7" s="29">
        <v>0</v>
      </c>
      <c r="JJ7" s="29" t="s">
        <v>32</v>
      </c>
      <c r="JK7" s="29">
        <v>0</v>
      </c>
      <c r="JL7" s="29">
        <v>0</v>
      </c>
      <c r="JM7" s="31" t="e">
        <f t="shared" si="45"/>
        <v>#DIV/0!</v>
      </c>
      <c r="JN7" s="32">
        <v>0</v>
      </c>
      <c r="JO7" s="32">
        <v>0</v>
      </c>
      <c r="JP7" s="32">
        <v>0</v>
      </c>
      <c r="JQ7" s="32">
        <v>0</v>
      </c>
      <c r="JR7" s="31" t="e">
        <f t="shared" si="46"/>
        <v>#DIV/0!</v>
      </c>
      <c r="JS7" s="31"/>
      <c r="JT7" s="31"/>
      <c r="JU7" s="31"/>
      <c r="JV7" s="31"/>
      <c r="JW7" s="31" t="e">
        <f t="shared" si="47"/>
        <v>#DIV/0!</v>
      </c>
      <c r="JX7" s="31">
        <f t="shared" ref="JX7:JY7" si="84">JT7-JO7</f>
        <v>0</v>
      </c>
      <c r="JY7" s="31">
        <f t="shared" si="84"/>
        <v>0</v>
      </c>
      <c r="JZ7" s="31"/>
      <c r="KA7" s="31"/>
      <c r="KB7" s="31"/>
      <c r="KC7" s="31"/>
      <c r="KD7" s="31"/>
      <c r="KE7" s="31"/>
      <c r="KF7" s="31"/>
    </row>
    <row r="8" spans="1:292" ht="14.25">
      <c r="A8" s="29" t="str">
        <f t="shared" si="0"/>
        <v>5</v>
      </c>
      <c r="B8" s="29">
        <v>50005</v>
      </c>
      <c r="C8" s="29" t="s">
        <v>29</v>
      </c>
      <c r="D8" s="30" t="s">
        <v>38</v>
      </c>
      <c r="E8" s="29">
        <v>4</v>
      </c>
      <c r="F8" s="29">
        <v>57.5</v>
      </c>
      <c r="G8" s="29">
        <v>0</v>
      </c>
      <c r="H8" s="29">
        <v>1</v>
      </c>
      <c r="I8" s="31">
        <f t="shared" si="1"/>
        <v>0</v>
      </c>
      <c r="J8" s="32">
        <v>8</v>
      </c>
      <c r="K8" s="32">
        <v>60</v>
      </c>
      <c r="L8" s="32">
        <v>0</v>
      </c>
      <c r="M8" s="32">
        <v>0</v>
      </c>
      <c r="N8" s="31">
        <f t="shared" si="2"/>
        <v>0</v>
      </c>
      <c r="O8" s="32">
        <v>4</v>
      </c>
      <c r="P8" s="32">
        <v>67</v>
      </c>
      <c r="Q8" s="32">
        <v>0</v>
      </c>
      <c r="R8" s="32">
        <v>1</v>
      </c>
      <c r="S8" s="31">
        <f t="shared" si="3"/>
        <v>0</v>
      </c>
      <c r="T8" s="31">
        <f t="shared" ref="T8:U8" si="85">P8-K8</f>
        <v>7</v>
      </c>
      <c r="U8" s="29">
        <f t="shared" si="85"/>
        <v>0</v>
      </c>
      <c r="V8" s="33">
        <v>3</v>
      </c>
      <c r="W8" s="33">
        <v>65</v>
      </c>
      <c r="X8" s="33">
        <v>0</v>
      </c>
      <c r="Y8" s="33">
        <v>0</v>
      </c>
      <c r="Z8" s="34">
        <v>0</v>
      </c>
      <c r="AA8" s="31"/>
      <c r="AB8" s="29"/>
      <c r="AC8" s="29">
        <v>1</v>
      </c>
      <c r="AD8" s="29">
        <v>27</v>
      </c>
      <c r="AE8" s="29">
        <v>0</v>
      </c>
      <c r="AF8" s="29">
        <v>0</v>
      </c>
      <c r="AG8" s="31">
        <f t="shared" si="5"/>
        <v>0</v>
      </c>
      <c r="AH8" s="29"/>
      <c r="AI8" s="29"/>
      <c r="AJ8" s="29"/>
      <c r="AK8" s="29"/>
      <c r="AL8" s="31" t="e">
        <f t="shared" si="6"/>
        <v>#DIV/0!</v>
      </c>
      <c r="AM8" s="32">
        <v>1</v>
      </c>
      <c r="AN8" s="32">
        <v>14</v>
      </c>
      <c r="AO8" s="32">
        <v>1</v>
      </c>
      <c r="AP8" s="32">
        <v>0</v>
      </c>
      <c r="AQ8" s="31">
        <f t="shared" si="7"/>
        <v>100</v>
      </c>
      <c r="AR8" s="31">
        <f t="shared" ref="AR8:AS8" si="86">AN8-AI8</f>
        <v>14</v>
      </c>
      <c r="AS8" s="29">
        <f t="shared" si="86"/>
        <v>1</v>
      </c>
      <c r="AT8" s="33">
        <v>1</v>
      </c>
      <c r="AU8" s="33">
        <v>18</v>
      </c>
      <c r="AV8" s="33">
        <v>1</v>
      </c>
      <c r="AW8" s="33">
        <v>0</v>
      </c>
      <c r="AX8" s="34">
        <v>100</v>
      </c>
      <c r="AY8" s="31"/>
      <c r="AZ8" s="29"/>
      <c r="BA8" s="29">
        <v>4</v>
      </c>
      <c r="BB8" s="29">
        <v>3</v>
      </c>
      <c r="BC8" s="29">
        <v>1</v>
      </c>
      <c r="BD8" s="29">
        <v>0</v>
      </c>
      <c r="BE8" s="31">
        <f t="shared" si="9"/>
        <v>25</v>
      </c>
      <c r="BF8" s="32">
        <v>8</v>
      </c>
      <c r="BG8" s="32">
        <v>4.2</v>
      </c>
      <c r="BH8" s="32">
        <v>0</v>
      </c>
      <c r="BI8" s="32">
        <v>3</v>
      </c>
      <c r="BJ8" s="31">
        <f t="shared" si="10"/>
        <v>0</v>
      </c>
      <c r="BK8" s="32">
        <v>0</v>
      </c>
      <c r="BL8" s="32">
        <v>0</v>
      </c>
      <c r="BM8" s="32">
        <v>0</v>
      </c>
      <c r="BN8" s="32">
        <v>0</v>
      </c>
      <c r="BO8" s="31" t="e">
        <f t="shared" si="11"/>
        <v>#DIV/0!</v>
      </c>
      <c r="BP8" s="31">
        <f t="shared" ref="BP8:BQ8" si="87">BL8-BG8</f>
        <v>-4.2</v>
      </c>
      <c r="BQ8" s="29">
        <f t="shared" si="87"/>
        <v>0</v>
      </c>
      <c r="BR8" s="33">
        <v>1</v>
      </c>
      <c r="BS8" s="33">
        <v>4</v>
      </c>
      <c r="BT8" s="33">
        <v>0</v>
      </c>
      <c r="BU8" s="33">
        <v>0</v>
      </c>
      <c r="BV8" s="34">
        <v>0</v>
      </c>
      <c r="BW8" s="31"/>
      <c r="BX8" s="29"/>
      <c r="BY8" s="29">
        <v>0</v>
      </c>
      <c r="BZ8" s="29" t="s">
        <v>32</v>
      </c>
      <c r="CA8" s="29">
        <v>0</v>
      </c>
      <c r="CB8" s="29">
        <v>0</v>
      </c>
      <c r="CC8" s="31" t="e">
        <f t="shared" si="13"/>
        <v>#DIV/0!</v>
      </c>
      <c r="CD8" s="32">
        <v>0</v>
      </c>
      <c r="CE8" s="32">
        <v>0</v>
      </c>
      <c r="CF8" s="32">
        <v>0</v>
      </c>
      <c r="CG8" s="32">
        <v>0</v>
      </c>
      <c r="CH8" s="31" t="e">
        <f t="shared" si="14"/>
        <v>#DIV/0!</v>
      </c>
      <c r="CI8" s="32">
        <v>0</v>
      </c>
      <c r="CJ8" s="32">
        <v>0</v>
      </c>
      <c r="CK8" s="32">
        <v>0</v>
      </c>
      <c r="CL8" s="32">
        <v>0</v>
      </c>
      <c r="CM8" s="31" t="e">
        <f t="shared" si="15"/>
        <v>#DIV/0!</v>
      </c>
      <c r="CN8" s="31">
        <f t="shared" si="64"/>
        <v>0</v>
      </c>
      <c r="CO8" s="29">
        <f t="shared" si="76"/>
        <v>0</v>
      </c>
      <c r="CP8" s="33">
        <v>1</v>
      </c>
      <c r="CQ8" s="33">
        <v>23</v>
      </c>
      <c r="CR8" s="33">
        <v>1</v>
      </c>
      <c r="CS8" s="33">
        <v>0</v>
      </c>
      <c r="CT8" s="34">
        <v>100</v>
      </c>
      <c r="CU8" s="31"/>
      <c r="CV8" s="29"/>
      <c r="CW8" s="29">
        <v>1</v>
      </c>
      <c r="CX8" s="29">
        <v>73</v>
      </c>
      <c r="CY8" s="29">
        <v>0</v>
      </c>
      <c r="CZ8" s="29">
        <v>0</v>
      </c>
      <c r="DA8" s="31">
        <f t="shared" si="17"/>
        <v>0</v>
      </c>
      <c r="DB8" s="32">
        <v>3</v>
      </c>
      <c r="DC8" s="32">
        <v>62.3</v>
      </c>
      <c r="DD8" s="32">
        <v>0</v>
      </c>
      <c r="DE8" s="32">
        <v>0</v>
      </c>
      <c r="DF8" s="31">
        <f t="shared" si="18"/>
        <v>0</v>
      </c>
      <c r="DG8" s="32">
        <v>3</v>
      </c>
      <c r="DH8" s="32">
        <v>60</v>
      </c>
      <c r="DI8" s="32">
        <v>0</v>
      </c>
      <c r="DJ8" s="32">
        <v>0</v>
      </c>
      <c r="DK8" s="31">
        <f t="shared" si="19"/>
        <v>0</v>
      </c>
      <c r="DL8" s="31">
        <f t="shared" ref="DL8:DM8" si="88">DH8-DC8</f>
        <v>-2.2999999999999972</v>
      </c>
      <c r="DM8" s="29">
        <f t="shared" si="88"/>
        <v>0</v>
      </c>
      <c r="DN8" s="33">
        <v>1</v>
      </c>
      <c r="DO8" s="33">
        <v>61</v>
      </c>
      <c r="DP8" s="33">
        <v>0</v>
      </c>
      <c r="DQ8" s="32"/>
      <c r="DR8" s="34">
        <v>0</v>
      </c>
      <c r="DS8" s="31"/>
      <c r="DT8" s="29"/>
      <c r="DU8" s="29">
        <v>0</v>
      </c>
      <c r="DV8" s="29" t="s">
        <v>32</v>
      </c>
      <c r="DW8" s="29">
        <v>0</v>
      </c>
      <c r="DX8" s="29">
        <v>0</v>
      </c>
      <c r="DY8" s="31" t="e">
        <f t="shared" si="21"/>
        <v>#DIV/0!</v>
      </c>
      <c r="DZ8" s="29"/>
      <c r="EA8" s="29"/>
      <c r="EB8" s="29"/>
      <c r="EC8" s="29"/>
      <c r="ED8" s="31" t="e">
        <f t="shared" si="22"/>
        <v>#DIV/0!</v>
      </c>
      <c r="EE8" s="35">
        <v>0</v>
      </c>
      <c r="EF8" s="35">
        <v>0</v>
      </c>
      <c r="EG8" s="35">
        <v>0</v>
      </c>
      <c r="EH8" s="35">
        <v>0</v>
      </c>
      <c r="EI8" s="31" t="e">
        <f t="shared" si="23"/>
        <v>#DIV/0!</v>
      </c>
      <c r="EJ8" s="31">
        <f t="shared" ref="EJ8:EK8" si="89">EF8-EA8</f>
        <v>0</v>
      </c>
      <c r="EK8" s="31">
        <f t="shared" si="89"/>
        <v>0</v>
      </c>
      <c r="EL8" s="35"/>
      <c r="EM8" s="35"/>
      <c r="EN8" s="35"/>
      <c r="EO8" s="35"/>
      <c r="EP8" s="31"/>
      <c r="EQ8" s="31"/>
      <c r="ER8" s="31"/>
      <c r="ES8" s="29">
        <v>1</v>
      </c>
      <c r="ET8" s="29">
        <v>60</v>
      </c>
      <c r="EU8" s="29">
        <v>0</v>
      </c>
      <c r="EV8" s="29">
        <v>0</v>
      </c>
      <c r="EW8" s="31">
        <f t="shared" si="25"/>
        <v>0</v>
      </c>
      <c r="EX8" s="32">
        <v>3</v>
      </c>
      <c r="EY8" s="32">
        <v>50.7</v>
      </c>
      <c r="EZ8" s="32">
        <v>0</v>
      </c>
      <c r="FA8" s="32">
        <v>0</v>
      </c>
      <c r="FB8" s="31">
        <f t="shared" si="26"/>
        <v>0</v>
      </c>
      <c r="FC8" s="35">
        <v>3</v>
      </c>
      <c r="FD8" s="35">
        <v>39</v>
      </c>
      <c r="FE8" s="35">
        <v>1</v>
      </c>
      <c r="FF8" s="35">
        <v>0</v>
      </c>
      <c r="FG8" s="31">
        <f t="shared" si="27"/>
        <v>33.333333333333336</v>
      </c>
      <c r="FH8" s="31">
        <f t="shared" ref="FH8:FI8" si="90">FD8-EY8</f>
        <v>-11.700000000000003</v>
      </c>
      <c r="FI8" s="31">
        <f t="shared" si="90"/>
        <v>1</v>
      </c>
      <c r="FJ8" s="35"/>
      <c r="FK8" s="35"/>
      <c r="FL8" s="35"/>
      <c r="FM8" s="35"/>
      <c r="FN8" s="31"/>
      <c r="FO8" s="31"/>
      <c r="FP8" s="31"/>
      <c r="FQ8" s="29">
        <v>1</v>
      </c>
      <c r="FR8" s="29">
        <v>25</v>
      </c>
      <c r="FS8" s="29">
        <v>1</v>
      </c>
      <c r="FT8" s="29">
        <v>0</v>
      </c>
      <c r="FU8" s="31">
        <f t="shared" si="29"/>
        <v>100</v>
      </c>
      <c r="FV8" s="36">
        <v>2</v>
      </c>
      <c r="FW8" s="36">
        <v>55</v>
      </c>
      <c r="FX8" s="36">
        <v>0</v>
      </c>
      <c r="FY8" s="36">
        <v>0</v>
      </c>
      <c r="FZ8" s="31">
        <f t="shared" si="30"/>
        <v>0</v>
      </c>
      <c r="GA8" s="31"/>
      <c r="GB8" s="31"/>
      <c r="GC8" s="31"/>
      <c r="GD8" s="31"/>
      <c r="GE8" s="31" t="e">
        <f t="shared" si="31"/>
        <v>#DIV/0!</v>
      </c>
      <c r="GF8" s="31">
        <f t="shared" ref="GF8:GG8" si="91">GB8-FW8</f>
        <v>-55</v>
      </c>
      <c r="GG8" s="31">
        <f t="shared" si="91"/>
        <v>0</v>
      </c>
      <c r="GH8" s="34">
        <v>1</v>
      </c>
      <c r="GI8" s="34">
        <v>34</v>
      </c>
      <c r="GJ8" s="34">
        <v>0</v>
      </c>
      <c r="GK8" s="34">
        <v>0</v>
      </c>
      <c r="GL8" s="34">
        <v>0</v>
      </c>
      <c r="GM8" s="31"/>
      <c r="GN8" s="31"/>
      <c r="GO8" s="29">
        <v>0</v>
      </c>
      <c r="GP8" s="29" t="s">
        <v>32</v>
      </c>
      <c r="GQ8" s="29">
        <v>0</v>
      </c>
      <c r="GR8" s="29">
        <v>0</v>
      </c>
      <c r="GS8" s="31" t="e">
        <f t="shared" si="33"/>
        <v>#DIV/0!</v>
      </c>
      <c r="GT8" s="29"/>
      <c r="GU8" s="29"/>
      <c r="GV8" s="29"/>
      <c r="GW8" s="29"/>
      <c r="GX8" s="31" t="e">
        <f t="shared" si="34"/>
        <v>#DIV/0!</v>
      </c>
      <c r="GY8" s="31"/>
      <c r="GZ8" s="31"/>
      <c r="HA8" s="31"/>
      <c r="HB8" s="31"/>
      <c r="HC8" s="31" t="e">
        <f t="shared" si="35"/>
        <v>#DIV/0!</v>
      </c>
      <c r="HD8" s="31">
        <f t="shared" ref="HD8:HE8" si="92">GZ8-GU8</f>
        <v>0</v>
      </c>
      <c r="HE8" s="31">
        <f t="shared" si="92"/>
        <v>0</v>
      </c>
      <c r="HF8" s="31"/>
      <c r="HG8" s="31"/>
      <c r="HH8" s="31"/>
      <c r="HI8" s="31"/>
      <c r="HJ8" s="31"/>
      <c r="HK8" s="31"/>
      <c r="HL8" s="31"/>
      <c r="HM8" s="29">
        <v>0</v>
      </c>
      <c r="HN8" s="29" t="s">
        <v>32</v>
      </c>
      <c r="HO8" s="29">
        <v>0</v>
      </c>
      <c r="HP8" s="29">
        <v>0</v>
      </c>
      <c r="HQ8" s="31" t="e">
        <f t="shared" si="37"/>
        <v>#DIV/0!</v>
      </c>
      <c r="HR8" s="29"/>
      <c r="HS8" s="29"/>
      <c r="HT8" s="29"/>
      <c r="HU8" s="29"/>
      <c r="HV8" s="31" t="e">
        <f t="shared" si="38"/>
        <v>#DIV/0!</v>
      </c>
      <c r="HW8" s="31"/>
      <c r="HX8" s="31"/>
      <c r="HY8" s="31"/>
      <c r="HZ8" s="31"/>
      <c r="IA8" s="31" t="e">
        <f t="shared" si="39"/>
        <v>#DIV/0!</v>
      </c>
      <c r="IB8" s="31">
        <f t="shared" ref="IB8:IC8" si="93">HX8-HS8</f>
        <v>0</v>
      </c>
      <c r="IC8" s="31">
        <f t="shared" si="93"/>
        <v>0</v>
      </c>
      <c r="ID8" s="31"/>
      <c r="IE8" s="31"/>
      <c r="IF8" s="31"/>
      <c r="IG8" s="31"/>
      <c r="IH8" s="31"/>
      <c r="II8" s="31"/>
      <c r="IJ8" s="31"/>
      <c r="IK8" s="29">
        <v>2</v>
      </c>
      <c r="IL8" s="29">
        <v>29</v>
      </c>
      <c r="IM8" s="29">
        <v>2</v>
      </c>
      <c r="IN8" s="29">
        <v>0</v>
      </c>
      <c r="IO8" s="31">
        <f t="shared" si="41"/>
        <v>100</v>
      </c>
      <c r="IP8" s="36">
        <v>2</v>
      </c>
      <c r="IQ8" s="36">
        <v>68.5</v>
      </c>
      <c r="IR8" s="36">
        <v>0</v>
      </c>
      <c r="IS8" s="36">
        <v>0</v>
      </c>
      <c r="IT8" s="31">
        <f t="shared" si="42"/>
        <v>0</v>
      </c>
      <c r="IU8" s="35">
        <v>1</v>
      </c>
      <c r="IV8" s="35">
        <v>51</v>
      </c>
      <c r="IW8" s="35">
        <v>0</v>
      </c>
      <c r="IX8" s="35">
        <v>0</v>
      </c>
      <c r="IY8" s="31">
        <f t="shared" si="43"/>
        <v>0</v>
      </c>
      <c r="IZ8" s="31">
        <f t="shared" ref="IZ8:JA8" si="94">IV8-IQ8</f>
        <v>-17.5</v>
      </c>
      <c r="JA8" s="31">
        <f t="shared" si="94"/>
        <v>0</v>
      </c>
      <c r="JB8" s="38">
        <v>2</v>
      </c>
      <c r="JC8" s="38">
        <v>51</v>
      </c>
      <c r="JD8" s="35"/>
      <c r="JE8" s="38">
        <v>0</v>
      </c>
      <c r="JF8" s="34">
        <v>0</v>
      </c>
      <c r="JG8" s="31"/>
      <c r="JH8" s="31"/>
      <c r="JI8" s="29">
        <v>0</v>
      </c>
      <c r="JJ8" s="29" t="s">
        <v>32</v>
      </c>
      <c r="JK8" s="29">
        <v>0</v>
      </c>
      <c r="JL8" s="29">
        <v>0</v>
      </c>
      <c r="JM8" s="31" t="e">
        <f t="shared" si="45"/>
        <v>#DIV/0!</v>
      </c>
      <c r="JN8" s="32">
        <v>0</v>
      </c>
      <c r="JO8" s="32">
        <v>0</v>
      </c>
      <c r="JP8" s="32">
        <v>0</v>
      </c>
      <c r="JQ8" s="32">
        <v>0</v>
      </c>
      <c r="JR8" s="31" t="e">
        <f t="shared" si="46"/>
        <v>#DIV/0!</v>
      </c>
      <c r="JS8" s="31"/>
      <c r="JT8" s="31"/>
      <c r="JU8" s="31"/>
      <c r="JV8" s="31"/>
      <c r="JW8" s="31" t="e">
        <f t="shared" si="47"/>
        <v>#DIV/0!</v>
      </c>
      <c r="JX8" s="31">
        <f t="shared" ref="JX8:JY8" si="95">JT8-JO8</f>
        <v>0</v>
      </c>
      <c r="JY8" s="31">
        <f t="shared" si="95"/>
        <v>0</v>
      </c>
      <c r="JZ8" s="31"/>
      <c r="KA8" s="31"/>
      <c r="KB8" s="31"/>
      <c r="KC8" s="31"/>
      <c r="KD8" s="31"/>
      <c r="KE8" s="31"/>
      <c r="KF8" s="31"/>
    </row>
    <row r="9" spans="1:292" ht="14.25">
      <c r="A9" s="29" t="str">
        <f t="shared" si="0"/>
        <v>5</v>
      </c>
      <c r="B9" s="29">
        <v>50006</v>
      </c>
      <c r="C9" s="29" t="s">
        <v>29</v>
      </c>
      <c r="D9" s="30" t="s">
        <v>39</v>
      </c>
      <c r="E9" s="29">
        <v>12</v>
      </c>
      <c r="F9" s="29">
        <v>52.5</v>
      </c>
      <c r="G9" s="29">
        <v>1</v>
      </c>
      <c r="H9" s="29">
        <v>1</v>
      </c>
      <c r="I9" s="31">
        <f t="shared" si="1"/>
        <v>8.3333333333333339</v>
      </c>
      <c r="J9" s="32">
        <v>11</v>
      </c>
      <c r="K9" s="32">
        <v>56</v>
      </c>
      <c r="L9" s="32">
        <v>0</v>
      </c>
      <c r="M9" s="32">
        <v>0</v>
      </c>
      <c r="N9" s="31">
        <f t="shared" si="2"/>
        <v>0</v>
      </c>
      <c r="O9" s="32">
        <v>4</v>
      </c>
      <c r="P9" s="32">
        <v>50</v>
      </c>
      <c r="Q9" s="32">
        <v>0</v>
      </c>
      <c r="R9" s="32">
        <v>0</v>
      </c>
      <c r="S9" s="31">
        <f t="shared" si="3"/>
        <v>0</v>
      </c>
      <c r="T9" s="31">
        <f t="shared" ref="T9:U9" si="96">P9-K9</f>
        <v>-6</v>
      </c>
      <c r="U9" s="29">
        <f t="shared" si="96"/>
        <v>0</v>
      </c>
      <c r="V9" s="33">
        <v>3</v>
      </c>
      <c r="W9" s="33">
        <v>51</v>
      </c>
      <c r="X9" s="33">
        <v>0</v>
      </c>
      <c r="Y9" s="33">
        <v>0</v>
      </c>
      <c r="Z9" s="34">
        <v>0</v>
      </c>
      <c r="AA9" s="31"/>
      <c r="AB9" s="29"/>
      <c r="AC9" s="29">
        <v>12</v>
      </c>
      <c r="AD9" s="29">
        <v>27</v>
      </c>
      <c r="AE9" s="29">
        <v>5</v>
      </c>
      <c r="AF9" s="29">
        <v>0</v>
      </c>
      <c r="AG9" s="31">
        <f t="shared" si="5"/>
        <v>41.666666666666671</v>
      </c>
      <c r="AH9" s="32">
        <v>2</v>
      </c>
      <c r="AI9" s="32">
        <v>37</v>
      </c>
      <c r="AJ9" s="32">
        <v>1</v>
      </c>
      <c r="AK9" s="32">
        <v>0</v>
      </c>
      <c r="AL9" s="31">
        <f t="shared" si="6"/>
        <v>50</v>
      </c>
      <c r="AM9" s="32">
        <v>2</v>
      </c>
      <c r="AN9" s="32">
        <v>23</v>
      </c>
      <c r="AO9" s="32">
        <v>1</v>
      </c>
      <c r="AP9" s="32">
        <v>0</v>
      </c>
      <c r="AQ9" s="31">
        <f t="shared" si="7"/>
        <v>50</v>
      </c>
      <c r="AR9" s="31">
        <f t="shared" ref="AR9:AS9" si="97">AN9-AI9</f>
        <v>-14</v>
      </c>
      <c r="AS9" s="29">
        <f t="shared" si="97"/>
        <v>0</v>
      </c>
      <c r="AT9" s="33">
        <v>1</v>
      </c>
      <c r="AU9" s="33">
        <v>45</v>
      </c>
      <c r="AV9" s="33">
        <v>0</v>
      </c>
      <c r="AW9" s="33">
        <v>0</v>
      </c>
      <c r="AX9" s="34">
        <v>0</v>
      </c>
      <c r="AY9" s="31"/>
      <c r="AZ9" s="29"/>
      <c r="BA9" s="29">
        <v>12</v>
      </c>
      <c r="BB9" s="29">
        <v>3</v>
      </c>
      <c r="BC9" s="29">
        <v>4</v>
      </c>
      <c r="BD9" s="29">
        <v>0</v>
      </c>
      <c r="BE9" s="31">
        <f t="shared" si="9"/>
        <v>33.333333333333336</v>
      </c>
      <c r="BF9" s="32">
        <v>9</v>
      </c>
      <c r="BG9" s="32">
        <v>3.66</v>
      </c>
      <c r="BH9" s="32">
        <v>0</v>
      </c>
      <c r="BI9" s="32">
        <v>2</v>
      </c>
      <c r="BJ9" s="31">
        <f t="shared" si="10"/>
        <v>0</v>
      </c>
      <c r="BK9" s="32">
        <v>0</v>
      </c>
      <c r="BL9" s="32">
        <v>0</v>
      </c>
      <c r="BM9" s="32">
        <v>0</v>
      </c>
      <c r="BN9" s="32">
        <v>0</v>
      </c>
      <c r="BO9" s="31" t="e">
        <f t="shared" si="11"/>
        <v>#DIV/0!</v>
      </c>
      <c r="BP9" s="31">
        <f t="shared" ref="BP9:BQ9" si="98">BL9-BG9</f>
        <v>-3.66</v>
      </c>
      <c r="BQ9" s="29">
        <f t="shared" si="98"/>
        <v>0</v>
      </c>
      <c r="BR9" s="33">
        <v>2</v>
      </c>
      <c r="BS9" s="33">
        <v>2.5</v>
      </c>
      <c r="BT9" s="33">
        <v>1</v>
      </c>
      <c r="BU9" s="33">
        <v>0</v>
      </c>
      <c r="BV9" s="34">
        <v>50</v>
      </c>
      <c r="BW9" s="31"/>
      <c r="BX9" s="29"/>
      <c r="BY9" s="29">
        <v>16</v>
      </c>
      <c r="BZ9" s="29">
        <v>3.44</v>
      </c>
      <c r="CA9" s="29">
        <v>2</v>
      </c>
      <c r="CB9" s="29">
        <v>1</v>
      </c>
      <c r="CC9" s="31">
        <f t="shared" si="13"/>
        <v>12.5</v>
      </c>
      <c r="CD9" s="32">
        <v>0</v>
      </c>
      <c r="CE9" s="32">
        <v>0</v>
      </c>
      <c r="CF9" s="32">
        <v>0</v>
      </c>
      <c r="CG9" s="32">
        <v>0</v>
      </c>
      <c r="CH9" s="31" t="e">
        <f t="shared" si="14"/>
        <v>#DIV/0!</v>
      </c>
      <c r="CI9" s="32">
        <v>0</v>
      </c>
      <c r="CJ9" s="32">
        <v>0</v>
      </c>
      <c r="CK9" s="32">
        <v>0</v>
      </c>
      <c r="CL9" s="32">
        <v>0</v>
      </c>
      <c r="CM9" s="31" t="e">
        <f t="shared" si="15"/>
        <v>#DIV/0!</v>
      </c>
      <c r="CN9" s="31">
        <f t="shared" si="64"/>
        <v>0</v>
      </c>
      <c r="CO9" s="29">
        <f t="shared" si="76"/>
        <v>0</v>
      </c>
      <c r="CP9" s="33">
        <v>1</v>
      </c>
      <c r="CQ9" s="33">
        <v>57</v>
      </c>
      <c r="CR9" s="33">
        <v>0</v>
      </c>
      <c r="CS9" s="33">
        <v>0</v>
      </c>
      <c r="CT9" s="34">
        <v>0</v>
      </c>
      <c r="CU9" s="31"/>
      <c r="CV9" s="29"/>
      <c r="CW9" s="29">
        <v>2</v>
      </c>
      <c r="CX9" s="29">
        <v>45.5</v>
      </c>
      <c r="CY9" s="29">
        <v>0</v>
      </c>
      <c r="CZ9" s="29">
        <v>0</v>
      </c>
      <c r="DA9" s="31">
        <f t="shared" si="17"/>
        <v>0</v>
      </c>
      <c r="DB9" s="32">
        <v>2</v>
      </c>
      <c r="DC9" s="32">
        <v>42.5</v>
      </c>
      <c r="DD9" s="32">
        <v>1</v>
      </c>
      <c r="DE9" s="32">
        <v>0</v>
      </c>
      <c r="DF9" s="31">
        <f t="shared" si="18"/>
        <v>50</v>
      </c>
      <c r="DG9" s="32">
        <v>1</v>
      </c>
      <c r="DH9" s="32">
        <v>47</v>
      </c>
      <c r="DI9" s="32">
        <v>0</v>
      </c>
      <c r="DJ9" s="32">
        <v>0</v>
      </c>
      <c r="DK9" s="31">
        <f t="shared" si="19"/>
        <v>0</v>
      </c>
      <c r="DL9" s="31">
        <f t="shared" ref="DL9:DM9" si="99">DH9-DC9</f>
        <v>4.5</v>
      </c>
      <c r="DM9" s="29">
        <f t="shared" si="99"/>
        <v>-1</v>
      </c>
      <c r="DN9" s="33">
        <v>1</v>
      </c>
      <c r="DO9" s="33">
        <v>52</v>
      </c>
      <c r="DP9" s="33">
        <v>0</v>
      </c>
      <c r="DQ9" s="32"/>
      <c r="DR9" s="34">
        <v>0</v>
      </c>
      <c r="DS9" s="31"/>
      <c r="DT9" s="29"/>
      <c r="DU9" s="29">
        <v>0</v>
      </c>
      <c r="DV9" s="29" t="s">
        <v>32</v>
      </c>
      <c r="DW9" s="29">
        <v>0</v>
      </c>
      <c r="DX9" s="29">
        <v>0</v>
      </c>
      <c r="DY9" s="31" t="e">
        <f t="shared" si="21"/>
        <v>#DIV/0!</v>
      </c>
      <c r="DZ9" s="32" t="s">
        <v>32</v>
      </c>
      <c r="EA9" s="32" t="s">
        <v>32</v>
      </c>
      <c r="EB9" s="32" t="s">
        <v>32</v>
      </c>
      <c r="EC9" s="32" t="s">
        <v>32</v>
      </c>
      <c r="ED9" s="31" t="e">
        <f t="shared" si="22"/>
        <v>#VALUE!</v>
      </c>
      <c r="EE9" s="35">
        <v>0</v>
      </c>
      <c r="EF9" s="35">
        <v>0</v>
      </c>
      <c r="EG9" s="35">
        <v>0</v>
      </c>
      <c r="EH9" s="35">
        <v>0</v>
      </c>
      <c r="EI9" s="31" t="e">
        <f t="shared" si="23"/>
        <v>#DIV/0!</v>
      </c>
      <c r="EJ9" s="31" t="e">
        <f t="shared" ref="EJ9:EK9" si="100">EF9-EA9</f>
        <v>#VALUE!</v>
      </c>
      <c r="EK9" s="31" t="e">
        <f t="shared" si="100"/>
        <v>#VALUE!</v>
      </c>
      <c r="EL9" s="35"/>
      <c r="EM9" s="35"/>
      <c r="EN9" s="35"/>
      <c r="EO9" s="35"/>
      <c r="EP9" s="31"/>
      <c r="EQ9" s="31"/>
      <c r="ER9" s="31"/>
      <c r="ES9" s="29">
        <v>4</v>
      </c>
      <c r="ET9" s="29">
        <v>20</v>
      </c>
      <c r="EU9" s="29">
        <v>3</v>
      </c>
      <c r="EV9" s="29">
        <v>0</v>
      </c>
      <c r="EW9" s="31">
        <f t="shared" si="25"/>
        <v>75</v>
      </c>
      <c r="EX9" s="32">
        <v>3</v>
      </c>
      <c r="EY9" s="32">
        <v>29.7</v>
      </c>
      <c r="EZ9" s="32">
        <v>2</v>
      </c>
      <c r="FA9" s="32">
        <v>0</v>
      </c>
      <c r="FB9" s="31">
        <f t="shared" si="26"/>
        <v>66.666666666666671</v>
      </c>
      <c r="FC9" s="35">
        <v>1</v>
      </c>
      <c r="FD9" s="35">
        <v>39</v>
      </c>
      <c r="FE9" s="35">
        <v>0</v>
      </c>
      <c r="FF9" s="35">
        <v>0</v>
      </c>
      <c r="FG9" s="31">
        <f t="shared" si="27"/>
        <v>0</v>
      </c>
      <c r="FH9" s="31">
        <f t="shared" ref="FH9:FI9" si="101">FD9-EY9</f>
        <v>9.3000000000000007</v>
      </c>
      <c r="FI9" s="31">
        <f t="shared" si="101"/>
        <v>-2</v>
      </c>
      <c r="FJ9" s="35"/>
      <c r="FK9" s="35"/>
      <c r="FL9" s="35"/>
      <c r="FM9" s="35"/>
      <c r="FN9" s="31"/>
      <c r="FO9" s="31"/>
      <c r="FP9" s="31"/>
      <c r="FQ9" s="29">
        <v>3</v>
      </c>
      <c r="FR9" s="29">
        <v>15.67</v>
      </c>
      <c r="FS9" s="29">
        <v>3</v>
      </c>
      <c r="FT9" s="29">
        <v>0</v>
      </c>
      <c r="FU9" s="31">
        <f t="shared" si="29"/>
        <v>100</v>
      </c>
      <c r="FV9" s="36">
        <v>1</v>
      </c>
      <c r="FW9" s="36">
        <v>18</v>
      </c>
      <c r="FX9" s="36">
        <v>1</v>
      </c>
      <c r="FY9" s="36">
        <v>0</v>
      </c>
      <c r="FZ9" s="31">
        <f t="shared" si="30"/>
        <v>100</v>
      </c>
      <c r="GA9" s="31"/>
      <c r="GB9" s="31"/>
      <c r="GC9" s="31"/>
      <c r="GD9" s="31"/>
      <c r="GE9" s="31" t="e">
        <f t="shared" si="31"/>
        <v>#DIV/0!</v>
      </c>
      <c r="GF9" s="31">
        <f t="shared" ref="GF9:GG9" si="102">GB9-FW9</f>
        <v>-18</v>
      </c>
      <c r="GG9" s="31">
        <f t="shared" si="102"/>
        <v>-1</v>
      </c>
      <c r="GH9" s="31"/>
      <c r="GI9" s="31"/>
      <c r="GJ9" s="31"/>
      <c r="GK9" s="31"/>
      <c r="GL9" s="31"/>
      <c r="GM9" s="31"/>
      <c r="GN9" s="31"/>
      <c r="GO9" s="29">
        <v>0</v>
      </c>
      <c r="GP9" s="29" t="s">
        <v>32</v>
      </c>
      <c r="GQ9" s="29">
        <v>0</v>
      </c>
      <c r="GR9" s="29">
        <v>0</v>
      </c>
      <c r="GS9" s="31" t="e">
        <f t="shared" si="33"/>
        <v>#DIV/0!</v>
      </c>
      <c r="GT9" s="29"/>
      <c r="GU9" s="29"/>
      <c r="GV9" s="29"/>
      <c r="GW9" s="29"/>
      <c r="GX9" s="31" t="e">
        <f t="shared" si="34"/>
        <v>#DIV/0!</v>
      </c>
      <c r="GY9" s="31"/>
      <c r="GZ9" s="31"/>
      <c r="HA9" s="31"/>
      <c r="HB9" s="31"/>
      <c r="HC9" s="31" t="e">
        <f t="shared" si="35"/>
        <v>#DIV/0!</v>
      </c>
      <c r="HD9" s="31">
        <f t="shared" ref="HD9:HE9" si="103">GZ9-GU9</f>
        <v>0</v>
      </c>
      <c r="HE9" s="31">
        <f t="shared" si="103"/>
        <v>0</v>
      </c>
      <c r="HF9" s="31"/>
      <c r="HG9" s="31"/>
      <c r="HH9" s="31"/>
      <c r="HI9" s="31"/>
      <c r="HJ9" s="31"/>
      <c r="HK9" s="31"/>
      <c r="HL9" s="31"/>
      <c r="HM9" s="29">
        <v>0</v>
      </c>
      <c r="HN9" s="29" t="s">
        <v>32</v>
      </c>
      <c r="HO9" s="29">
        <v>0</v>
      </c>
      <c r="HP9" s="29">
        <v>0</v>
      </c>
      <c r="HQ9" s="31" t="e">
        <f t="shared" si="37"/>
        <v>#DIV/0!</v>
      </c>
      <c r="HR9" s="29"/>
      <c r="HS9" s="29"/>
      <c r="HT9" s="29"/>
      <c r="HU9" s="29"/>
      <c r="HV9" s="31" t="e">
        <f t="shared" si="38"/>
        <v>#DIV/0!</v>
      </c>
      <c r="HW9" s="31"/>
      <c r="HX9" s="31"/>
      <c r="HY9" s="31"/>
      <c r="HZ9" s="31"/>
      <c r="IA9" s="31" t="e">
        <f t="shared" si="39"/>
        <v>#DIV/0!</v>
      </c>
      <c r="IB9" s="31">
        <f t="shared" ref="IB9:IC9" si="104">HX9-HS9</f>
        <v>0</v>
      </c>
      <c r="IC9" s="31">
        <f t="shared" si="104"/>
        <v>0</v>
      </c>
      <c r="ID9" s="31"/>
      <c r="IE9" s="31"/>
      <c r="IF9" s="31"/>
      <c r="IG9" s="31"/>
      <c r="IH9" s="31"/>
      <c r="II9" s="31"/>
      <c r="IJ9" s="31"/>
      <c r="IK9" s="29">
        <v>6</v>
      </c>
      <c r="IL9" s="29">
        <v>26.67</v>
      </c>
      <c r="IM9" s="29">
        <v>6</v>
      </c>
      <c r="IN9" s="29">
        <v>0</v>
      </c>
      <c r="IO9" s="31">
        <f t="shared" si="41"/>
        <v>100</v>
      </c>
      <c r="IP9" s="36">
        <v>1</v>
      </c>
      <c r="IQ9" s="36">
        <v>42</v>
      </c>
      <c r="IR9" s="36">
        <v>0</v>
      </c>
      <c r="IS9" s="36">
        <v>0</v>
      </c>
      <c r="IT9" s="31">
        <f t="shared" si="42"/>
        <v>0</v>
      </c>
      <c r="IU9" s="35">
        <v>3</v>
      </c>
      <c r="IV9" s="35">
        <v>32</v>
      </c>
      <c r="IW9" s="35">
        <v>2</v>
      </c>
      <c r="IX9" s="35">
        <v>0</v>
      </c>
      <c r="IY9" s="31">
        <f t="shared" si="43"/>
        <v>66.666666666666671</v>
      </c>
      <c r="IZ9" s="31">
        <f t="shared" ref="IZ9:JA9" si="105">IV9-IQ9</f>
        <v>-10</v>
      </c>
      <c r="JA9" s="31">
        <f t="shared" si="105"/>
        <v>2</v>
      </c>
      <c r="JB9" s="38">
        <v>1</v>
      </c>
      <c r="JC9" s="38">
        <v>25</v>
      </c>
      <c r="JD9" s="38">
        <v>1</v>
      </c>
      <c r="JE9" s="38">
        <v>0</v>
      </c>
      <c r="JF9" s="34">
        <v>100</v>
      </c>
      <c r="JG9" s="31"/>
      <c r="JH9" s="31"/>
      <c r="JI9" s="29">
        <v>0</v>
      </c>
      <c r="JJ9" s="29" t="s">
        <v>32</v>
      </c>
      <c r="JK9" s="29">
        <v>0</v>
      </c>
      <c r="JL9" s="29">
        <v>0</v>
      </c>
      <c r="JM9" s="31" t="e">
        <f t="shared" si="45"/>
        <v>#DIV/0!</v>
      </c>
      <c r="JN9" s="32">
        <v>0</v>
      </c>
      <c r="JO9" s="32">
        <v>0</v>
      </c>
      <c r="JP9" s="32">
        <v>0</v>
      </c>
      <c r="JQ9" s="32">
        <v>0</v>
      </c>
      <c r="JR9" s="31" t="e">
        <f t="shared" si="46"/>
        <v>#DIV/0!</v>
      </c>
      <c r="JS9" s="31"/>
      <c r="JT9" s="31"/>
      <c r="JU9" s="31"/>
      <c r="JV9" s="31"/>
      <c r="JW9" s="31" t="e">
        <f t="shared" si="47"/>
        <v>#DIV/0!</v>
      </c>
      <c r="JX9" s="31">
        <f t="shared" ref="JX9:JY9" si="106">JT9-JO9</f>
        <v>0</v>
      </c>
      <c r="JY9" s="31">
        <f t="shared" si="106"/>
        <v>0</v>
      </c>
      <c r="JZ9" s="31"/>
      <c r="KA9" s="31"/>
      <c r="KB9" s="31"/>
      <c r="KC9" s="31"/>
      <c r="KD9" s="31"/>
      <c r="KE9" s="31"/>
      <c r="KF9" s="31"/>
    </row>
    <row r="10" spans="1:292" ht="14.25">
      <c r="A10" s="29" t="str">
        <f t="shared" si="0"/>
        <v>5</v>
      </c>
      <c r="B10" s="29">
        <v>50007</v>
      </c>
      <c r="C10" s="29" t="s">
        <v>29</v>
      </c>
      <c r="D10" s="30" t="s">
        <v>40</v>
      </c>
      <c r="E10" s="29">
        <v>13</v>
      </c>
      <c r="F10" s="29">
        <v>42.23</v>
      </c>
      <c r="G10" s="29">
        <v>2</v>
      </c>
      <c r="H10" s="29">
        <v>0</v>
      </c>
      <c r="I10" s="31">
        <f t="shared" si="1"/>
        <v>15.384615384615385</v>
      </c>
      <c r="J10" s="32">
        <v>22</v>
      </c>
      <c r="K10" s="32">
        <v>50.59</v>
      </c>
      <c r="L10" s="32">
        <v>2</v>
      </c>
      <c r="M10" s="32">
        <v>0</v>
      </c>
      <c r="N10" s="31">
        <f t="shared" si="2"/>
        <v>9.0909090909090917</v>
      </c>
      <c r="O10" s="32">
        <v>0</v>
      </c>
      <c r="P10" s="32">
        <v>0</v>
      </c>
      <c r="Q10" s="32">
        <v>0</v>
      </c>
      <c r="R10" s="32">
        <v>0</v>
      </c>
      <c r="S10" s="35">
        <v>0</v>
      </c>
      <c r="T10" s="31">
        <f t="shared" ref="T10:U10" si="107">P10-K10</f>
        <v>-50.59</v>
      </c>
      <c r="U10" s="29">
        <f t="shared" si="107"/>
        <v>-2</v>
      </c>
      <c r="V10" s="33">
        <v>4</v>
      </c>
      <c r="W10" s="33">
        <v>69</v>
      </c>
      <c r="X10" s="33">
        <v>0</v>
      </c>
      <c r="Y10" s="33">
        <v>1</v>
      </c>
      <c r="Z10" s="38">
        <v>0</v>
      </c>
      <c r="AA10" s="31"/>
      <c r="AB10" s="29"/>
      <c r="AC10" s="29">
        <v>10</v>
      </c>
      <c r="AD10" s="29">
        <v>22</v>
      </c>
      <c r="AE10" s="29">
        <v>6</v>
      </c>
      <c r="AF10" s="29">
        <v>0</v>
      </c>
      <c r="AG10" s="31">
        <f t="shared" si="5"/>
        <v>60</v>
      </c>
      <c r="AH10" s="32">
        <v>7</v>
      </c>
      <c r="AI10" s="32">
        <v>47.12</v>
      </c>
      <c r="AJ10" s="32">
        <v>0</v>
      </c>
      <c r="AK10" s="32">
        <v>0</v>
      </c>
      <c r="AL10" s="31">
        <f t="shared" si="6"/>
        <v>0</v>
      </c>
      <c r="AM10" s="32">
        <v>0</v>
      </c>
      <c r="AN10" s="32">
        <v>0</v>
      </c>
      <c r="AO10" s="32">
        <v>0</v>
      </c>
      <c r="AP10" s="32">
        <v>0</v>
      </c>
      <c r="AQ10" s="31" t="e">
        <f t="shared" si="7"/>
        <v>#DIV/0!</v>
      </c>
      <c r="AR10" s="31">
        <f t="shared" ref="AR10:AS10" si="108">AN10-AI10</f>
        <v>-47.12</v>
      </c>
      <c r="AS10" s="29">
        <f t="shared" si="108"/>
        <v>0</v>
      </c>
      <c r="AT10" s="33">
        <v>1</v>
      </c>
      <c r="AU10" s="33">
        <v>72</v>
      </c>
      <c r="AV10" s="33">
        <v>0</v>
      </c>
      <c r="AW10" s="33">
        <v>0</v>
      </c>
      <c r="AX10" s="38">
        <v>0</v>
      </c>
      <c r="AY10" s="31"/>
      <c r="AZ10" s="29"/>
      <c r="BA10" s="29">
        <v>13</v>
      </c>
      <c r="BB10" s="29">
        <v>2.77</v>
      </c>
      <c r="BC10" s="29">
        <v>5</v>
      </c>
      <c r="BD10" s="29">
        <v>0</v>
      </c>
      <c r="BE10" s="31">
        <f t="shared" si="9"/>
        <v>38.46153846153846</v>
      </c>
      <c r="BF10" s="32">
        <v>15</v>
      </c>
      <c r="BG10" s="32">
        <v>3.2</v>
      </c>
      <c r="BH10" s="32">
        <v>2</v>
      </c>
      <c r="BI10" s="32">
        <v>0</v>
      </c>
      <c r="BJ10" s="31">
        <f t="shared" si="10"/>
        <v>13.333333333333334</v>
      </c>
      <c r="BK10" s="32">
        <v>0</v>
      </c>
      <c r="BL10" s="32">
        <v>0</v>
      </c>
      <c r="BM10" s="32">
        <v>0</v>
      </c>
      <c r="BN10" s="32">
        <v>0</v>
      </c>
      <c r="BO10" s="31" t="e">
        <f t="shared" si="11"/>
        <v>#DIV/0!</v>
      </c>
      <c r="BP10" s="31">
        <f t="shared" ref="BP10:BQ10" si="109">BL10-BG10</f>
        <v>-3.2</v>
      </c>
      <c r="BQ10" s="29">
        <f t="shared" si="109"/>
        <v>-2</v>
      </c>
      <c r="BR10" s="33">
        <v>4</v>
      </c>
      <c r="BS10" s="33">
        <v>3.3</v>
      </c>
      <c r="BT10" s="33">
        <v>1</v>
      </c>
      <c r="BU10" s="33">
        <v>0</v>
      </c>
      <c r="BV10" s="34">
        <v>25</v>
      </c>
      <c r="BW10" s="31"/>
      <c r="BX10" s="29"/>
      <c r="BY10" s="29">
        <v>9</v>
      </c>
      <c r="BZ10" s="29">
        <v>4.1100000000000003</v>
      </c>
      <c r="CA10" s="29">
        <v>0</v>
      </c>
      <c r="CB10" s="29">
        <v>5</v>
      </c>
      <c r="CC10" s="31">
        <f t="shared" si="13"/>
        <v>0</v>
      </c>
      <c r="CD10" s="32">
        <v>0</v>
      </c>
      <c r="CE10" s="32">
        <v>0</v>
      </c>
      <c r="CF10" s="32">
        <v>0</v>
      </c>
      <c r="CG10" s="32">
        <v>0</v>
      </c>
      <c r="CH10" s="31" t="e">
        <f t="shared" si="14"/>
        <v>#DIV/0!</v>
      </c>
      <c r="CI10" s="32">
        <v>0</v>
      </c>
      <c r="CJ10" s="32">
        <v>0</v>
      </c>
      <c r="CK10" s="32">
        <v>0</v>
      </c>
      <c r="CL10" s="32">
        <v>0</v>
      </c>
      <c r="CM10" s="31" t="e">
        <f t="shared" si="15"/>
        <v>#DIV/0!</v>
      </c>
      <c r="CN10" s="31">
        <f t="shared" si="64"/>
        <v>0</v>
      </c>
      <c r="CO10" s="29">
        <f t="shared" si="76"/>
        <v>0</v>
      </c>
      <c r="CP10" s="33">
        <v>0</v>
      </c>
      <c r="CQ10" s="33">
        <v>0</v>
      </c>
      <c r="CR10" s="33">
        <v>0</v>
      </c>
      <c r="CS10" s="33">
        <v>0</v>
      </c>
      <c r="CT10" s="34">
        <v>0</v>
      </c>
      <c r="CU10" s="31"/>
      <c r="CV10" s="29"/>
      <c r="CW10" s="29">
        <v>3</v>
      </c>
      <c r="CX10" s="29">
        <v>13.67</v>
      </c>
      <c r="CY10" s="29">
        <v>3</v>
      </c>
      <c r="CZ10" s="29">
        <v>0</v>
      </c>
      <c r="DA10" s="31">
        <f t="shared" si="17"/>
        <v>100</v>
      </c>
      <c r="DB10" s="32">
        <v>2</v>
      </c>
      <c r="DC10" s="32">
        <v>49.5</v>
      </c>
      <c r="DD10" s="32">
        <v>0</v>
      </c>
      <c r="DE10" s="32">
        <v>0</v>
      </c>
      <c r="DF10" s="31">
        <f t="shared" si="18"/>
        <v>0</v>
      </c>
      <c r="DG10" s="32">
        <v>0</v>
      </c>
      <c r="DH10" s="32">
        <v>0</v>
      </c>
      <c r="DI10" s="32">
        <v>0</v>
      </c>
      <c r="DJ10" s="32">
        <v>0</v>
      </c>
      <c r="DK10" s="31" t="e">
        <f t="shared" si="19"/>
        <v>#DIV/0!</v>
      </c>
      <c r="DL10" s="31">
        <f t="shared" ref="DL10:DM10" si="110">DH10-DC10</f>
        <v>-49.5</v>
      </c>
      <c r="DM10" s="29">
        <f t="shared" si="110"/>
        <v>0</v>
      </c>
      <c r="DN10" s="32"/>
      <c r="DO10" s="32"/>
      <c r="DP10" s="32"/>
      <c r="DQ10" s="32"/>
      <c r="DR10" s="31"/>
      <c r="DS10" s="31"/>
      <c r="DT10" s="29"/>
      <c r="DU10" s="29">
        <v>0</v>
      </c>
      <c r="DV10" s="29" t="s">
        <v>32</v>
      </c>
      <c r="DW10" s="29">
        <v>0</v>
      </c>
      <c r="DX10" s="29">
        <v>0</v>
      </c>
      <c r="DY10" s="31" t="e">
        <f t="shared" si="21"/>
        <v>#DIV/0!</v>
      </c>
      <c r="DZ10" s="32">
        <v>1</v>
      </c>
      <c r="EA10" s="32">
        <v>55</v>
      </c>
      <c r="EB10" s="32">
        <v>0</v>
      </c>
      <c r="EC10" s="32">
        <v>0</v>
      </c>
      <c r="ED10" s="31">
        <f t="shared" si="22"/>
        <v>0</v>
      </c>
      <c r="EE10" s="35">
        <v>0</v>
      </c>
      <c r="EF10" s="35">
        <v>0</v>
      </c>
      <c r="EG10" s="35">
        <v>0</v>
      </c>
      <c r="EH10" s="35">
        <v>0</v>
      </c>
      <c r="EI10" s="31" t="e">
        <f t="shared" si="23"/>
        <v>#DIV/0!</v>
      </c>
      <c r="EJ10" s="31">
        <f t="shared" ref="EJ10:EK10" si="111">EF10-EA10</f>
        <v>-55</v>
      </c>
      <c r="EK10" s="31">
        <f t="shared" si="111"/>
        <v>0</v>
      </c>
      <c r="EL10" s="35"/>
      <c r="EM10" s="35"/>
      <c r="EN10" s="35"/>
      <c r="EO10" s="35"/>
      <c r="EP10" s="31"/>
      <c r="EQ10" s="31"/>
      <c r="ER10" s="31"/>
      <c r="ES10" s="29">
        <v>5</v>
      </c>
      <c r="ET10" s="29">
        <v>28.2</v>
      </c>
      <c r="EU10" s="29">
        <v>3</v>
      </c>
      <c r="EV10" s="29">
        <v>0</v>
      </c>
      <c r="EW10" s="31">
        <f t="shared" si="25"/>
        <v>60</v>
      </c>
      <c r="EX10" s="32">
        <v>4</v>
      </c>
      <c r="EY10" s="32">
        <v>39</v>
      </c>
      <c r="EZ10" s="32">
        <v>1</v>
      </c>
      <c r="FA10" s="32">
        <v>0</v>
      </c>
      <c r="FB10" s="31">
        <f t="shared" si="26"/>
        <v>25</v>
      </c>
      <c r="FC10" s="35">
        <v>0</v>
      </c>
      <c r="FD10" s="35">
        <v>0</v>
      </c>
      <c r="FE10" s="35">
        <v>0</v>
      </c>
      <c r="FF10" s="35">
        <v>0</v>
      </c>
      <c r="FG10" s="31" t="e">
        <f t="shared" si="27"/>
        <v>#DIV/0!</v>
      </c>
      <c r="FH10" s="31">
        <f t="shared" ref="FH10:FI10" si="112">FD10-EY10</f>
        <v>-39</v>
      </c>
      <c r="FI10" s="31">
        <f t="shared" si="112"/>
        <v>-1</v>
      </c>
      <c r="FJ10" s="35"/>
      <c r="FK10" s="35"/>
      <c r="FL10" s="35"/>
      <c r="FM10" s="35"/>
      <c r="FN10" s="31"/>
      <c r="FO10" s="31"/>
      <c r="FP10" s="31"/>
      <c r="FQ10" s="29">
        <v>7</v>
      </c>
      <c r="FR10" s="29">
        <v>35.29</v>
      </c>
      <c r="FS10" s="29">
        <v>4</v>
      </c>
      <c r="FT10" s="29">
        <v>0</v>
      </c>
      <c r="FU10" s="31">
        <f t="shared" si="29"/>
        <v>57.142857142857146</v>
      </c>
      <c r="FV10" s="36">
        <v>5</v>
      </c>
      <c r="FW10" s="36">
        <v>35.4</v>
      </c>
      <c r="FX10" s="36">
        <v>1</v>
      </c>
      <c r="FY10" s="36">
        <v>0</v>
      </c>
      <c r="FZ10" s="31">
        <f t="shared" si="30"/>
        <v>20</v>
      </c>
      <c r="GA10" s="31"/>
      <c r="GB10" s="31"/>
      <c r="GC10" s="31"/>
      <c r="GD10" s="31"/>
      <c r="GE10" s="31" t="e">
        <f t="shared" si="31"/>
        <v>#DIV/0!</v>
      </c>
      <c r="GF10" s="31">
        <f t="shared" ref="GF10:GG10" si="113">GB10-FW10</f>
        <v>-35.4</v>
      </c>
      <c r="GG10" s="31">
        <f t="shared" si="113"/>
        <v>-1</v>
      </c>
      <c r="GH10" s="34">
        <v>2</v>
      </c>
      <c r="GI10" s="34">
        <v>51</v>
      </c>
      <c r="GJ10" s="34">
        <v>0</v>
      </c>
      <c r="GK10" s="34">
        <v>0</v>
      </c>
      <c r="GL10" s="34">
        <v>0</v>
      </c>
      <c r="GM10" s="31"/>
      <c r="GN10" s="31"/>
      <c r="GO10" s="29">
        <v>0</v>
      </c>
      <c r="GP10" s="29" t="s">
        <v>32</v>
      </c>
      <c r="GQ10" s="29">
        <v>0</v>
      </c>
      <c r="GR10" s="29">
        <v>0</v>
      </c>
      <c r="GS10" s="31" t="e">
        <f t="shared" si="33"/>
        <v>#DIV/0!</v>
      </c>
      <c r="GT10" s="29"/>
      <c r="GU10" s="29"/>
      <c r="GV10" s="29"/>
      <c r="GW10" s="29"/>
      <c r="GX10" s="31" t="e">
        <f t="shared" si="34"/>
        <v>#DIV/0!</v>
      </c>
      <c r="GY10" s="31"/>
      <c r="GZ10" s="31"/>
      <c r="HA10" s="31"/>
      <c r="HB10" s="31"/>
      <c r="HC10" s="31" t="e">
        <f t="shared" si="35"/>
        <v>#DIV/0!</v>
      </c>
      <c r="HD10" s="31">
        <f t="shared" ref="HD10:HE10" si="114">GZ10-GU10</f>
        <v>0</v>
      </c>
      <c r="HE10" s="31">
        <f t="shared" si="114"/>
        <v>0</v>
      </c>
      <c r="HF10" s="31"/>
      <c r="HG10" s="31"/>
      <c r="HH10" s="31"/>
      <c r="HI10" s="31"/>
      <c r="HJ10" s="31"/>
      <c r="HK10" s="31"/>
      <c r="HL10" s="31"/>
      <c r="HM10" s="29">
        <v>0</v>
      </c>
      <c r="HN10" s="29" t="s">
        <v>32</v>
      </c>
      <c r="HO10" s="29">
        <v>0</v>
      </c>
      <c r="HP10" s="29">
        <v>0</v>
      </c>
      <c r="HQ10" s="31" t="e">
        <f t="shared" si="37"/>
        <v>#DIV/0!</v>
      </c>
      <c r="HR10" s="29"/>
      <c r="HS10" s="29"/>
      <c r="HT10" s="29"/>
      <c r="HU10" s="29"/>
      <c r="HV10" s="31" t="e">
        <f t="shared" si="38"/>
        <v>#DIV/0!</v>
      </c>
      <c r="HW10" s="31"/>
      <c r="HX10" s="31"/>
      <c r="HY10" s="31"/>
      <c r="HZ10" s="31"/>
      <c r="IA10" s="31" t="e">
        <f t="shared" si="39"/>
        <v>#DIV/0!</v>
      </c>
      <c r="IB10" s="31">
        <f t="shared" ref="IB10:IC10" si="115">HX10-HS10</f>
        <v>0</v>
      </c>
      <c r="IC10" s="31">
        <f t="shared" si="115"/>
        <v>0</v>
      </c>
      <c r="ID10" s="31"/>
      <c r="IE10" s="31"/>
      <c r="IF10" s="31"/>
      <c r="IG10" s="31"/>
      <c r="IH10" s="31"/>
      <c r="II10" s="31"/>
      <c r="IJ10" s="31"/>
      <c r="IK10" s="29">
        <v>7</v>
      </c>
      <c r="IL10" s="29">
        <v>27.14</v>
      </c>
      <c r="IM10" s="29">
        <v>5</v>
      </c>
      <c r="IN10" s="29">
        <v>0</v>
      </c>
      <c r="IO10" s="31">
        <f t="shared" si="41"/>
        <v>71.428571428571431</v>
      </c>
      <c r="IP10" s="36">
        <v>10</v>
      </c>
      <c r="IQ10" s="36">
        <v>42.1</v>
      </c>
      <c r="IR10" s="36">
        <v>4</v>
      </c>
      <c r="IS10" s="36">
        <v>0</v>
      </c>
      <c r="IT10" s="31">
        <f t="shared" si="42"/>
        <v>40</v>
      </c>
      <c r="IU10" s="31"/>
      <c r="IV10" s="31"/>
      <c r="IW10" s="31"/>
      <c r="IX10" s="31"/>
      <c r="IY10" s="31" t="e">
        <f t="shared" si="43"/>
        <v>#DIV/0!</v>
      </c>
      <c r="IZ10" s="31">
        <f t="shared" ref="IZ10:JA10" si="116">IV10-IQ10</f>
        <v>-42.1</v>
      </c>
      <c r="JA10" s="31">
        <f t="shared" si="116"/>
        <v>-4</v>
      </c>
      <c r="JB10" s="34">
        <v>2</v>
      </c>
      <c r="JC10" s="34">
        <v>51.5</v>
      </c>
      <c r="JD10" s="34">
        <v>1</v>
      </c>
      <c r="JE10" s="34">
        <v>1</v>
      </c>
      <c r="JF10" s="34">
        <v>50</v>
      </c>
      <c r="JG10" s="31"/>
      <c r="JH10" s="31"/>
      <c r="JI10" s="29">
        <v>0</v>
      </c>
      <c r="JJ10" s="29" t="s">
        <v>32</v>
      </c>
      <c r="JK10" s="29">
        <v>0</v>
      </c>
      <c r="JL10" s="29">
        <v>0</v>
      </c>
      <c r="JM10" s="31" t="e">
        <f t="shared" si="45"/>
        <v>#DIV/0!</v>
      </c>
      <c r="JN10" s="32">
        <v>0</v>
      </c>
      <c r="JO10" s="32">
        <v>0</v>
      </c>
      <c r="JP10" s="32">
        <v>0</v>
      </c>
      <c r="JQ10" s="32">
        <v>0</v>
      </c>
      <c r="JR10" s="31" t="e">
        <f t="shared" si="46"/>
        <v>#DIV/0!</v>
      </c>
      <c r="JS10" s="31"/>
      <c r="JT10" s="31"/>
      <c r="JU10" s="31"/>
      <c r="JV10" s="31"/>
      <c r="JW10" s="31" t="e">
        <f t="shared" si="47"/>
        <v>#DIV/0!</v>
      </c>
      <c r="JX10" s="31">
        <f t="shared" ref="JX10:JY10" si="117">JT10-JO10</f>
        <v>0</v>
      </c>
      <c r="JY10" s="31">
        <f t="shared" si="117"/>
        <v>0</v>
      </c>
      <c r="JZ10" s="34"/>
      <c r="KA10" s="31"/>
      <c r="KB10" s="34"/>
      <c r="KC10" s="34"/>
      <c r="KD10" s="34"/>
      <c r="KE10" s="31"/>
      <c r="KF10" s="31"/>
    </row>
    <row r="11" spans="1:292" ht="14.25">
      <c r="A11" s="29" t="str">
        <f t="shared" si="0"/>
        <v>5</v>
      </c>
      <c r="B11" s="29">
        <v>50008</v>
      </c>
      <c r="C11" s="29" t="s">
        <v>29</v>
      </c>
      <c r="D11" s="30" t="s">
        <v>41</v>
      </c>
      <c r="E11" s="29">
        <v>5</v>
      </c>
      <c r="F11" s="29">
        <v>48.6</v>
      </c>
      <c r="G11" s="29">
        <v>0</v>
      </c>
      <c r="H11" s="29">
        <v>0</v>
      </c>
      <c r="I11" s="31">
        <f t="shared" si="1"/>
        <v>0</v>
      </c>
      <c r="J11" s="32">
        <v>3</v>
      </c>
      <c r="K11" s="32">
        <v>50.53</v>
      </c>
      <c r="L11" s="32">
        <v>0</v>
      </c>
      <c r="M11" s="32">
        <v>0</v>
      </c>
      <c r="N11" s="31">
        <f t="shared" si="2"/>
        <v>0</v>
      </c>
      <c r="O11" s="32">
        <v>0</v>
      </c>
      <c r="P11" s="32">
        <v>0</v>
      </c>
      <c r="Q11" s="32">
        <v>0</v>
      </c>
      <c r="R11" s="32">
        <v>0</v>
      </c>
      <c r="S11" s="35">
        <v>0</v>
      </c>
      <c r="T11" s="31">
        <f t="shared" ref="T11:U11" si="118">P11-K11</f>
        <v>-50.53</v>
      </c>
      <c r="U11" s="29">
        <f t="shared" si="118"/>
        <v>0</v>
      </c>
      <c r="V11" s="33" t="s">
        <v>32</v>
      </c>
      <c r="W11" s="33" t="s">
        <v>32</v>
      </c>
      <c r="X11" s="33" t="s">
        <v>32</v>
      </c>
      <c r="Y11" s="33" t="s">
        <v>32</v>
      </c>
      <c r="Z11" s="38" t="s">
        <v>32</v>
      </c>
      <c r="AA11" s="31"/>
      <c r="AB11" s="29"/>
      <c r="AC11" s="29">
        <v>0</v>
      </c>
      <c r="AD11" s="29" t="s">
        <v>32</v>
      </c>
      <c r="AE11" s="29">
        <v>0</v>
      </c>
      <c r="AF11" s="29">
        <v>0</v>
      </c>
      <c r="AG11" s="31" t="e">
        <f t="shared" si="5"/>
        <v>#DIV/0!</v>
      </c>
      <c r="AH11" s="32" t="s">
        <v>32</v>
      </c>
      <c r="AI11" s="32" t="s">
        <v>32</v>
      </c>
      <c r="AJ11" s="32" t="s">
        <v>32</v>
      </c>
      <c r="AK11" s="32" t="s">
        <v>32</v>
      </c>
      <c r="AL11" s="31" t="e">
        <f t="shared" si="6"/>
        <v>#VALUE!</v>
      </c>
      <c r="AM11" s="32">
        <v>0</v>
      </c>
      <c r="AN11" s="32">
        <v>0</v>
      </c>
      <c r="AO11" s="32">
        <v>0</v>
      </c>
      <c r="AP11" s="32">
        <v>0</v>
      </c>
      <c r="AQ11" s="31" t="e">
        <f t="shared" si="7"/>
        <v>#DIV/0!</v>
      </c>
      <c r="AR11" s="31" t="e">
        <f t="shared" ref="AR11:AS11" si="119">AN11-AI11</f>
        <v>#VALUE!</v>
      </c>
      <c r="AS11" s="29" t="e">
        <f t="shared" si="119"/>
        <v>#VALUE!</v>
      </c>
      <c r="AT11" s="33">
        <v>0</v>
      </c>
      <c r="AU11" s="33">
        <v>0</v>
      </c>
      <c r="AV11" s="33">
        <v>0</v>
      </c>
      <c r="AW11" s="33">
        <v>0</v>
      </c>
      <c r="AX11" s="38">
        <v>0</v>
      </c>
      <c r="AY11" s="31"/>
      <c r="AZ11" s="29"/>
      <c r="BA11" s="29">
        <v>5</v>
      </c>
      <c r="BB11" s="29">
        <v>3.2</v>
      </c>
      <c r="BC11" s="29">
        <v>1</v>
      </c>
      <c r="BD11" s="29">
        <v>0</v>
      </c>
      <c r="BE11" s="31">
        <f t="shared" si="9"/>
        <v>20</v>
      </c>
      <c r="BF11" s="32">
        <v>3</v>
      </c>
      <c r="BG11" s="32">
        <v>4</v>
      </c>
      <c r="BH11" s="32">
        <v>0</v>
      </c>
      <c r="BI11" s="32">
        <v>0</v>
      </c>
      <c r="BJ11" s="31">
        <f t="shared" si="10"/>
        <v>0</v>
      </c>
      <c r="BK11" s="32">
        <v>0</v>
      </c>
      <c r="BL11" s="32">
        <v>0</v>
      </c>
      <c r="BM11" s="32">
        <v>0</v>
      </c>
      <c r="BN11" s="32">
        <v>0</v>
      </c>
      <c r="BO11" s="31" t="e">
        <f t="shared" si="11"/>
        <v>#DIV/0!</v>
      </c>
      <c r="BP11" s="31">
        <f t="shared" ref="BP11:BQ11" si="120">BL11-BG11</f>
        <v>-4</v>
      </c>
      <c r="BQ11" s="29">
        <f t="shared" si="120"/>
        <v>0</v>
      </c>
      <c r="BR11" s="33">
        <v>1</v>
      </c>
      <c r="BS11" s="33">
        <v>4</v>
      </c>
      <c r="BT11" s="33">
        <v>0</v>
      </c>
      <c r="BU11" s="33">
        <v>0</v>
      </c>
      <c r="BV11" s="34">
        <v>0</v>
      </c>
      <c r="BW11" s="31"/>
      <c r="BX11" s="29"/>
      <c r="BY11" s="29">
        <v>13</v>
      </c>
      <c r="BZ11" s="29">
        <v>3.15</v>
      </c>
      <c r="CA11" s="29">
        <v>3</v>
      </c>
      <c r="CB11" s="29">
        <v>0</v>
      </c>
      <c r="CC11" s="31">
        <f t="shared" si="13"/>
        <v>23.076923076923077</v>
      </c>
      <c r="CD11" s="32">
        <v>0</v>
      </c>
      <c r="CE11" s="32">
        <v>0</v>
      </c>
      <c r="CF11" s="32">
        <v>0</v>
      </c>
      <c r="CG11" s="32">
        <v>0</v>
      </c>
      <c r="CH11" s="31" t="e">
        <f t="shared" si="14"/>
        <v>#DIV/0!</v>
      </c>
      <c r="CI11" s="32">
        <v>0</v>
      </c>
      <c r="CJ11" s="32">
        <v>0</v>
      </c>
      <c r="CK11" s="32">
        <v>0</v>
      </c>
      <c r="CL11" s="32">
        <v>0</v>
      </c>
      <c r="CM11" s="31" t="e">
        <f t="shared" si="15"/>
        <v>#DIV/0!</v>
      </c>
      <c r="CN11" s="31">
        <f t="shared" si="64"/>
        <v>0</v>
      </c>
      <c r="CO11" s="29">
        <f t="shared" si="76"/>
        <v>0</v>
      </c>
      <c r="CP11" s="33">
        <v>0</v>
      </c>
      <c r="CQ11" s="33">
        <v>0</v>
      </c>
      <c r="CR11" s="33">
        <v>0</v>
      </c>
      <c r="CS11" s="33">
        <v>0</v>
      </c>
      <c r="CT11" s="34">
        <v>0</v>
      </c>
      <c r="CU11" s="31"/>
      <c r="CV11" s="29"/>
      <c r="CW11" s="29">
        <v>1</v>
      </c>
      <c r="CX11" s="29">
        <v>9</v>
      </c>
      <c r="CY11" s="29">
        <v>1</v>
      </c>
      <c r="CZ11" s="29">
        <v>0</v>
      </c>
      <c r="DA11" s="31">
        <f t="shared" si="17"/>
        <v>100</v>
      </c>
      <c r="DB11" s="32">
        <v>0</v>
      </c>
      <c r="DC11" s="32">
        <v>0</v>
      </c>
      <c r="DD11" s="32">
        <v>0</v>
      </c>
      <c r="DE11" s="32">
        <v>0</v>
      </c>
      <c r="DF11" s="31" t="e">
        <f>100/DB11*DD1</f>
        <v>#DIV/0!</v>
      </c>
      <c r="DG11" s="32">
        <v>0</v>
      </c>
      <c r="DH11" s="32">
        <v>0</v>
      </c>
      <c r="DI11" s="32">
        <v>0</v>
      </c>
      <c r="DJ11" s="32">
        <v>0</v>
      </c>
      <c r="DK11" s="31" t="e">
        <f t="shared" si="19"/>
        <v>#DIV/0!</v>
      </c>
      <c r="DL11" s="31">
        <f t="shared" ref="DL11:DM11" si="121">DH11-DC11</f>
        <v>0</v>
      </c>
      <c r="DM11" s="29">
        <f t="shared" si="121"/>
        <v>0</v>
      </c>
      <c r="DN11" s="33">
        <v>2</v>
      </c>
      <c r="DO11" s="33">
        <v>38</v>
      </c>
      <c r="DP11" s="33">
        <v>1</v>
      </c>
      <c r="DQ11" s="32"/>
      <c r="DR11" s="34">
        <v>50</v>
      </c>
      <c r="DS11" s="31"/>
      <c r="DT11" s="29"/>
      <c r="DU11" s="29">
        <v>0</v>
      </c>
      <c r="DV11" s="29" t="s">
        <v>32</v>
      </c>
      <c r="DW11" s="29">
        <v>0</v>
      </c>
      <c r="DX11" s="29">
        <v>0</v>
      </c>
      <c r="DY11" s="31" t="e">
        <f t="shared" si="21"/>
        <v>#DIV/0!</v>
      </c>
      <c r="DZ11" s="32" t="s">
        <v>32</v>
      </c>
      <c r="EA11" s="32" t="s">
        <v>32</v>
      </c>
      <c r="EB11" s="32" t="s">
        <v>32</v>
      </c>
      <c r="EC11" s="32" t="s">
        <v>32</v>
      </c>
      <c r="ED11" s="31" t="e">
        <f t="shared" si="22"/>
        <v>#VALUE!</v>
      </c>
      <c r="EE11" s="35">
        <v>0</v>
      </c>
      <c r="EF11" s="35">
        <v>0</v>
      </c>
      <c r="EG11" s="35">
        <v>0</v>
      </c>
      <c r="EH11" s="35">
        <v>0</v>
      </c>
      <c r="EI11" s="31" t="e">
        <f t="shared" si="23"/>
        <v>#DIV/0!</v>
      </c>
      <c r="EJ11" s="31" t="e">
        <f t="shared" ref="EJ11:EK11" si="122">EF11-EA11</f>
        <v>#VALUE!</v>
      </c>
      <c r="EK11" s="31" t="e">
        <f t="shared" si="122"/>
        <v>#VALUE!</v>
      </c>
      <c r="EL11" s="35"/>
      <c r="EM11" s="35"/>
      <c r="EN11" s="35"/>
      <c r="EO11" s="35"/>
      <c r="EP11" s="31"/>
      <c r="EQ11" s="31"/>
      <c r="ER11" s="31"/>
      <c r="ES11" s="29">
        <v>0</v>
      </c>
      <c r="ET11" s="29" t="s">
        <v>32</v>
      </c>
      <c r="EU11" s="29">
        <v>0</v>
      </c>
      <c r="EV11" s="29">
        <v>0</v>
      </c>
      <c r="EW11" s="31" t="e">
        <f t="shared" si="25"/>
        <v>#DIV/0!</v>
      </c>
      <c r="EX11" s="32">
        <v>0</v>
      </c>
      <c r="EY11" s="32">
        <v>0</v>
      </c>
      <c r="EZ11" s="32">
        <v>0</v>
      </c>
      <c r="FA11" s="32">
        <v>0</v>
      </c>
      <c r="FB11" s="31" t="e">
        <f t="shared" si="26"/>
        <v>#DIV/0!</v>
      </c>
      <c r="FC11" s="35">
        <v>0</v>
      </c>
      <c r="FD11" s="35">
        <v>0</v>
      </c>
      <c r="FE11" s="35">
        <v>0</v>
      </c>
      <c r="FF11" s="35">
        <v>0</v>
      </c>
      <c r="FG11" s="31" t="e">
        <f t="shared" si="27"/>
        <v>#DIV/0!</v>
      </c>
      <c r="FH11" s="31">
        <f t="shared" ref="FH11:FI11" si="123">FD11-EY11</f>
        <v>0</v>
      </c>
      <c r="FI11" s="31">
        <f t="shared" si="123"/>
        <v>0</v>
      </c>
      <c r="FJ11" s="35"/>
      <c r="FK11" s="35"/>
      <c r="FL11" s="35"/>
      <c r="FM11" s="35"/>
      <c r="FN11" s="31"/>
      <c r="FO11" s="31"/>
      <c r="FP11" s="31"/>
      <c r="FQ11" s="29">
        <v>0</v>
      </c>
      <c r="FR11" s="29" t="s">
        <v>32</v>
      </c>
      <c r="FS11" s="29">
        <v>0</v>
      </c>
      <c r="FT11" s="29">
        <v>0</v>
      </c>
      <c r="FU11" s="31" t="e">
        <f t="shared" si="29"/>
        <v>#DIV/0!</v>
      </c>
      <c r="FV11" s="36">
        <v>0</v>
      </c>
      <c r="FW11" s="36">
        <v>0</v>
      </c>
      <c r="FX11" s="36">
        <v>0</v>
      </c>
      <c r="FY11" s="36">
        <v>0</v>
      </c>
      <c r="FZ11" s="31" t="e">
        <f t="shared" si="30"/>
        <v>#DIV/0!</v>
      </c>
      <c r="GA11" s="31"/>
      <c r="GB11" s="31"/>
      <c r="GC11" s="31"/>
      <c r="GD11" s="31"/>
      <c r="GE11" s="31" t="e">
        <f t="shared" si="31"/>
        <v>#DIV/0!</v>
      </c>
      <c r="GF11" s="31">
        <f t="shared" ref="GF11:GG11" si="124">GB11-FW11</f>
        <v>0</v>
      </c>
      <c r="GG11" s="31">
        <f t="shared" si="124"/>
        <v>0</v>
      </c>
      <c r="GH11" s="31"/>
      <c r="GI11" s="31"/>
      <c r="GJ11" s="31"/>
      <c r="GK11" s="31"/>
      <c r="GL11" s="31"/>
      <c r="GM11" s="31"/>
      <c r="GN11" s="31"/>
      <c r="GO11" s="29">
        <v>0</v>
      </c>
      <c r="GP11" s="29" t="s">
        <v>32</v>
      </c>
      <c r="GQ11" s="29">
        <v>0</v>
      </c>
      <c r="GR11" s="29">
        <v>0</v>
      </c>
      <c r="GS11" s="31" t="e">
        <f t="shared" si="33"/>
        <v>#DIV/0!</v>
      </c>
      <c r="GT11" s="29"/>
      <c r="GU11" s="29"/>
      <c r="GV11" s="29"/>
      <c r="GW11" s="29"/>
      <c r="GX11" s="31" t="e">
        <f t="shared" si="34"/>
        <v>#DIV/0!</v>
      </c>
      <c r="GY11" s="31"/>
      <c r="GZ11" s="31"/>
      <c r="HA11" s="31"/>
      <c r="HB11" s="31"/>
      <c r="HC11" s="31" t="e">
        <f t="shared" si="35"/>
        <v>#DIV/0!</v>
      </c>
      <c r="HD11" s="31">
        <f t="shared" ref="HD11:HE11" si="125">GZ11-GU11</f>
        <v>0</v>
      </c>
      <c r="HE11" s="31">
        <f t="shared" si="125"/>
        <v>0</v>
      </c>
      <c r="HF11" s="31"/>
      <c r="HG11" s="31"/>
      <c r="HH11" s="31"/>
      <c r="HI11" s="31"/>
      <c r="HJ11" s="31"/>
      <c r="HK11" s="31"/>
      <c r="HL11" s="31"/>
      <c r="HM11" s="29">
        <v>0</v>
      </c>
      <c r="HN11" s="29" t="s">
        <v>32</v>
      </c>
      <c r="HO11" s="29">
        <v>0</v>
      </c>
      <c r="HP11" s="29">
        <v>0</v>
      </c>
      <c r="HQ11" s="31" t="e">
        <f t="shared" si="37"/>
        <v>#DIV/0!</v>
      </c>
      <c r="HR11" s="29"/>
      <c r="HS11" s="29"/>
      <c r="HT11" s="29"/>
      <c r="HU11" s="29"/>
      <c r="HV11" s="31" t="e">
        <f t="shared" si="38"/>
        <v>#DIV/0!</v>
      </c>
      <c r="HW11" s="31"/>
      <c r="HX11" s="31"/>
      <c r="HY11" s="31"/>
      <c r="HZ11" s="31"/>
      <c r="IA11" s="31" t="e">
        <f t="shared" si="39"/>
        <v>#DIV/0!</v>
      </c>
      <c r="IB11" s="31">
        <f t="shared" ref="IB11:IC11" si="126">HX11-HS11</f>
        <v>0</v>
      </c>
      <c r="IC11" s="31">
        <f t="shared" si="126"/>
        <v>0</v>
      </c>
      <c r="ID11" s="31"/>
      <c r="IE11" s="31"/>
      <c r="IF11" s="31"/>
      <c r="IG11" s="31"/>
      <c r="IH11" s="31"/>
      <c r="II11" s="31"/>
      <c r="IJ11" s="31"/>
      <c r="IK11" s="29">
        <v>4</v>
      </c>
      <c r="IL11" s="29">
        <v>24.5</v>
      </c>
      <c r="IM11" s="29">
        <v>3</v>
      </c>
      <c r="IN11" s="29">
        <v>0</v>
      </c>
      <c r="IO11" s="31">
        <f t="shared" si="41"/>
        <v>75</v>
      </c>
      <c r="IP11" s="36">
        <v>1</v>
      </c>
      <c r="IQ11" s="36">
        <v>51</v>
      </c>
      <c r="IR11" s="36">
        <v>0</v>
      </c>
      <c r="IS11" s="36">
        <v>0</v>
      </c>
      <c r="IT11" s="31">
        <f t="shared" si="42"/>
        <v>0</v>
      </c>
      <c r="IU11" s="31"/>
      <c r="IV11" s="31"/>
      <c r="IW11" s="31"/>
      <c r="IX11" s="31"/>
      <c r="IY11" s="31" t="e">
        <f t="shared" si="43"/>
        <v>#DIV/0!</v>
      </c>
      <c r="IZ11" s="31">
        <f t="shared" ref="IZ11:JA11" si="127">IV11-IQ11</f>
        <v>-51</v>
      </c>
      <c r="JA11" s="31">
        <f t="shared" si="127"/>
        <v>0</v>
      </c>
      <c r="JB11" s="34">
        <v>1</v>
      </c>
      <c r="JC11" s="34">
        <v>37</v>
      </c>
      <c r="JD11" s="34">
        <v>1</v>
      </c>
      <c r="JE11" s="34">
        <v>0</v>
      </c>
      <c r="JF11" s="34">
        <v>100</v>
      </c>
      <c r="JG11" s="31"/>
      <c r="JH11" s="31"/>
      <c r="JI11" s="29">
        <v>0</v>
      </c>
      <c r="JJ11" s="29" t="s">
        <v>32</v>
      </c>
      <c r="JK11" s="29">
        <v>0</v>
      </c>
      <c r="JL11" s="29">
        <v>0</v>
      </c>
      <c r="JM11" s="31" t="e">
        <f t="shared" si="45"/>
        <v>#DIV/0!</v>
      </c>
      <c r="JN11" s="32">
        <v>0</v>
      </c>
      <c r="JO11" s="32">
        <v>0</v>
      </c>
      <c r="JP11" s="32">
        <v>0</v>
      </c>
      <c r="JQ11" s="32">
        <v>0</v>
      </c>
      <c r="JR11" s="31" t="e">
        <f t="shared" si="46"/>
        <v>#DIV/0!</v>
      </c>
      <c r="JS11" s="31"/>
      <c r="JT11" s="31"/>
      <c r="JU11" s="31"/>
      <c r="JV11" s="31"/>
      <c r="JW11" s="31" t="e">
        <f t="shared" si="47"/>
        <v>#DIV/0!</v>
      </c>
      <c r="JX11" s="31">
        <f t="shared" ref="JX11:JY11" si="128">JT11-JO11</f>
        <v>0</v>
      </c>
      <c r="JY11" s="31">
        <f t="shared" si="128"/>
        <v>0</v>
      </c>
      <c r="JZ11" s="31"/>
      <c r="KA11" s="31"/>
      <c r="KB11" s="31"/>
      <c r="KC11" s="31"/>
      <c r="KD11" s="31"/>
      <c r="KE11" s="31"/>
      <c r="KF11" s="31"/>
    </row>
    <row r="12" spans="1:292" ht="14.25">
      <c r="A12" s="29" t="str">
        <f t="shared" si="0"/>
        <v>5</v>
      </c>
      <c r="B12" s="29">
        <v>50009</v>
      </c>
      <c r="C12" s="29" t="s">
        <v>29</v>
      </c>
      <c r="D12" s="30" t="s">
        <v>42</v>
      </c>
      <c r="E12" s="29">
        <v>11</v>
      </c>
      <c r="F12" s="29">
        <v>46</v>
      </c>
      <c r="G12" s="29">
        <v>0</v>
      </c>
      <c r="H12" s="29">
        <v>0</v>
      </c>
      <c r="I12" s="31">
        <f t="shared" si="1"/>
        <v>0</v>
      </c>
      <c r="J12" s="32">
        <v>3</v>
      </c>
      <c r="K12" s="32">
        <v>50.67</v>
      </c>
      <c r="L12" s="32">
        <v>0</v>
      </c>
      <c r="M12" s="32">
        <v>0</v>
      </c>
      <c r="N12" s="31">
        <f t="shared" si="2"/>
        <v>0</v>
      </c>
      <c r="O12" s="32">
        <v>4</v>
      </c>
      <c r="P12" s="32">
        <v>43</v>
      </c>
      <c r="Q12" s="32">
        <v>0</v>
      </c>
      <c r="R12" s="32">
        <v>0</v>
      </c>
      <c r="S12" s="31">
        <f t="shared" ref="S12:S17" si="129">100/O12*Q12</f>
        <v>0</v>
      </c>
      <c r="T12" s="31">
        <f t="shared" ref="T12:U12" si="130">P12-K12</f>
        <v>-7.6700000000000017</v>
      </c>
      <c r="U12" s="29">
        <f t="shared" si="130"/>
        <v>0</v>
      </c>
      <c r="V12" s="33" t="s">
        <v>32</v>
      </c>
      <c r="W12" s="33" t="s">
        <v>32</v>
      </c>
      <c r="X12" s="33" t="s">
        <v>32</v>
      </c>
      <c r="Y12" s="33" t="s">
        <v>32</v>
      </c>
      <c r="Z12" s="34" t="s">
        <v>32</v>
      </c>
      <c r="AA12" s="31"/>
      <c r="AB12" s="29"/>
      <c r="AC12" s="29">
        <v>6</v>
      </c>
      <c r="AD12" s="29">
        <v>19.5</v>
      </c>
      <c r="AE12" s="29">
        <v>4</v>
      </c>
      <c r="AF12" s="29">
        <v>0</v>
      </c>
      <c r="AG12" s="31">
        <f t="shared" si="5"/>
        <v>66.666666666666671</v>
      </c>
      <c r="AH12" s="32" t="s">
        <v>32</v>
      </c>
      <c r="AI12" s="32" t="s">
        <v>32</v>
      </c>
      <c r="AJ12" s="32" t="s">
        <v>32</v>
      </c>
      <c r="AK12" s="29"/>
      <c r="AL12" s="31" t="e">
        <f t="shared" si="6"/>
        <v>#VALUE!</v>
      </c>
      <c r="AM12" s="32">
        <v>0</v>
      </c>
      <c r="AN12" s="32">
        <v>0</v>
      </c>
      <c r="AO12" s="32">
        <v>0</v>
      </c>
      <c r="AP12" s="32">
        <v>0</v>
      </c>
      <c r="AQ12" s="31" t="e">
        <f t="shared" si="7"/>
        <v>#DIV/0!</v>
      </c>
      <c r="AR12" s="31" t="e">
        <f t="shared" ref="AR12:AS12" si="131">AN12-AI12</f>
        <v>#VALUE!</v>
      </c>
      <c r="AS12" s="29" t="e">
        <f t="shared" si="131"/>
        <v>#VALUE!</v>
      </c>
      <c r="AT12" s="33">
        <v>0</v>
      </c>
      <c r="AU12" s="33">
        <v>0</v>
      </c>
      <c r="AV12" s="33">
        <v>0</v>
      </c>
      <c r="AW12" s="33">
        <v>0</v>
      </c>
      <c r="AX12" s="34">
        <v>0</v>
      </c>
      <c r="AY12" s="31"/>
      <c r="AZ12" s="29"/>
      <c r="BA12" s="29">
        <v>11</v>
      </c>
      <c r="BB12" s="29">
        <v>3.18</v>
      </c>
      <c r="BC12" s="29">
        <v>3</v>
      </c>
      <c r="BD12" s="29">
        <v>0</v>
      </c>
      <c r="BE12" s="31">
        <f t="shared" si="9"/>
        <v>27.272727272727273</v>
      </c>
      <c r="BF12" s="32">
        <v>3</v>
      </c>
      <c r="BG12" s="32">
        <v>4.2</v>
      </c>
      <c r="BH12" s="32">
        <v>0</v>
      </c>
      <c r="BI12" s="32">
        <v>1</v>
      </c>
      <c r="BJ12" s="31">
        <f t="shared" si="10"/>
        <v>0</v>
      </c>
      <c r="BK12" s="32">
        <v>0</v>
      </c>
      <c r="BL12" s="32">
        <v>0</v>
      </c>
      <c r="BM12" s="32">
        <v>0</v>
      </c>
      <c r="BN12" s="32">
        <v>0</v>
      </c>
      <c r="BO12" s="31" t="e">
        <f t="shared" si="11"/>
        <v>#DIV/0!</v>
      </c>
      <c r="BP12" s="31">
        <f t="shared" ref="BP12:BQ12" si="132">BL12-BG12</f>
        <v>-4.2</v>
      </c>
      <c r="BQ12" s="29">
        <f t="shared" si="132"/>
        <v>0</v>
      </c>
      <c r="BR12" s="33">
        <v>0</v>
      </c>
      <c r="BS12" s="33">
        <v>0</v>
      </c>
      <c r="BT12" s="33">
        <v>0</v>
      </c>
      <c r="BU12" s="33">
        <v>0</v>
      </c>
      <c r="BV12" s="34">
        <v>0</v>
      </c>
      <c r="BW12" s="31"/>
      <c r="BX12" s="29"/>
      <c r="BY12" s="29">
        <v>5</v>
      </c>
      <c r="BZ12" s="29">
        <v>3.2</v>
      </c>
      <c r="CA12" s="29">
        <v>0</v>
      </c>
      <c r="CB12" s="29">
        <v>0</v>
      </c>
      <c r="CC12" s="31">
        <f t="shared" si="13"/>
        <v>0</v>
      </c>
      <c r="CD12" s="32">
        <v>2</v>
      </c>
      <c r="CE12" s="32">
        <v>29.5</v>
      </c>
      <c r="CF12" s="32">
        <v>1</v>
      </c>
      <c r="CG12" s="32">
        <v>0</v>
      </c>
      <c r="CH12" s="31">
        <f t="shared" si="14"/>
        <v>50</v>
      </c>
      <c r="CI12" s="32">
        <v>1</v>
      </c>
      <c r="CJ12" s="32">
        <v>20</v>
      </c>
      <c r="CK12" s="32">
        <v>1</v>
      </c>
      <c r="CL12" s="32">
        <v>0</v>
      </c>
      <c r="CM12" s="31">
        <f t="shared" si="15"/>
        <v>100</v>
      </c>
      <c r="CN12" s="31">
        <f t="shared" si="64"/>
        <v>-9.5</v>
      </c>
      <c r="CO12" s="29">
        <f t="shared" si="76"/>
        <v>0</v>
      </c>
      <c r="CP12" s="33">
        <v>0</v>
      </c>
      <c r="CQ12" s="33">
        <v>0</v>
      </c>
      <c r="CR12" s="33">
        <v>0</v>
      </c>
      <c r="CS12" s="33">
        <v>0</v>
      </c>
      <c r="CT12" s="34">
        <v>0</v>
      </c>
      <c r="CU12" s="31"/>
      <c r="CV12" s="29"/>
      <c r="CW12" s="29">
        <v>2</v>
      </c>
      <c r="CX12" s="29">
        <v>26</v>
      </c>
      <c r="CY12" s="29">
        <v>1</v>
      </c>
      <c r="CZ12" s="29">
        <v>0</v>
      </c>
      <c r="DA12" s="31">
        <f t="shared" si="17"/>
        <v>50</v>
      </c>
      <c r="DB12" s="32">
        <v>0</v>
      </c>
      <c r="DC12" s="32">
        <v>0</v>
      </c>
      <c r="DD12" s="32">
        <v>0</v>
      </c>
      <c r="DE12" s="32">
        <v>0</v>
      </c>
      <c r="DF12" s="31" t="e">
        <f t="shared" ref="DF12:DF24" si="133">100/DB12*DD12</f>
        <v>#DIV/0!</v>
      </c>
      <c r="DG12" s="32">
        <v>1</v>
      </c>
      <c r="DH12" s="32">
        <v>33</v>
      </c>
      <c r="DI12" s="32">
        <v>1</v>
      </c>
      <c r="DJ12" s="32">
        <v>0</v>
      </c>
      <c r="DK12" s="31">
        <f t="shared" si="19"/>
        <v>100</v>
      </c>
      <c r="DL12" s="31">
        <f t="shared" ref="DL12:DM12" si="134">DH12-DC12</f>
        <v>33</v>
      </c>
      <c r="DM12" s="29">
        <f t="shared" si="134"/>
        <v>1</v>
      </c>
      <c r="DN12" s="32"/>
      <c r="DO12" s="32"/>
      <c r="DP12" s="32"/>
      <c r="DQ12" s="32"/>
      <c r="DR12" s="31"/>
      <c r="DS12" s="31"/>
      <c r="DT12" s="29"/>
      <c r="DU12" s="29">
        <v>0</v>
      </c>
      <c r="DV12" s="29" t="s">
        <v>32</v>
      </c>
      <c r="DW12" s="29">
        <v>0</v>
      </c>
      <c r="DX12" s="29">
        <v>0</v>
      </c>
      <c r="DY12" s="31" t="e">
        <f t="shared" si="21"/>
        <v>#DIV/0!</v>
      </c>
      <c r="DZ12" s="32" t="s">
        <v>32</v>
      </c>
      <c r="EA12" s="32" t="s">
        <v>32</v>
      </c>
      <c r="EB12" s="32" t="s">
        <v>32</v>
      </c>
      <c r="EC12" s="32" t="s">
        <v>32</v>
      </c>
      <c r="ED12" s="31" t="e">
        <f t="shared" si="22"/>
        <v>#VALUE!</v>
      </c>
      <c r="EE12" s="35">
        <v>0</v>
      </c>
      <c r="EF12" s="35">
        <v>0</v>
      </c>
      <c r="EG12" s="35">
        <v>0</v>
      </c>
      <c r="EH12" s="35">
        <v>0</v>
      </c>
      <c r="EI12" s="31" t="e">
        <f t="shared" si="23"/>
        <v>#DIV/0!</v>
      </c>
      <c r="EJ12" s="31" t="e">
        <f t="shared" ref="EJ12:EK12" si="135">EF12-EA12</f>
        <v>#VALUE!</v>
      </c>
      <c r="EK12" s="31" t="e">
        <f t="shared" si="135"/>
        <v>#VALUE!</v>
      </c>
      <c r="EL12" s="35"/>
      <c r="EM12" s="35"/>
      <c r="EN12" s="35"/>
      <c r="EO12" s="35"/>
      <c r="EP12" s="31"/>
      <c r="EQ12" s="31"/>
      <c r="ER12" s="31"/>
      <c r="ES12" s="29">
        <v>5</v>
      </c>
      <c r="ET12" s="29">
        <v>22.4</v>
      </c>
      <c r="EU12" s="29">
        <v>5</v>
      </c>
      <c r="EV12" s="29">
        <v>0</v>
      </c>
      <c r="EW12" s="31">
        <f t="shared" si="25"/>
        <v>100</v>
      </c>
      <c r="EX12" s="32">
        <v>0</v>
      </c>
      <c r="EY12" s="32">
        <v>0</v>
      </c>
      <c r="EZ12" s="32">
        <v>0</v>
      </c>
      <c r="FA12" s="32">
        <v>0</v>
      </c>
      <c r="FB12" s="31" t="e">
        <f t="shared" si="26"/>
        <v>#DIV/0!</v>
      </c>
      <c r="FC12" s="35">
        <v>1</v>
      </c>
      <c r="FD12" s="35">
        <v>40</v>
      </c>
      <c r="FE12" s="35">
        <v>0</v>
      </c>
      <c r="FF12" s="35">
        <v>0</v>
      </c>
      <c r="FG12" s="31">
        <f t="shared" si="27"/>
        <v>0</v>
      </c>
      <c r="FH12" s="31">
        <f t="shared" ref="FH12:FI12" si="136">FD12-EY12</f>
        <v>40</v>
      </c>
      <c r="FI12" s="31">
        <f t="shared" si="136"/>
        <v>0</v>
      </c>
      <c r="FJ12" s="35"/>
      <c r="FK12" s="35"/>
      <c r="FL12" s="35"/>
      <c r="FM12" s="35"/>
      <c r="FN12" s="31"/>
      <c r="FO12" s="31"/>
      <c r="FP12" s="31"/>
      <c r="FQ12" s="29">
        <v>1</v>
      </c>
      <c r="FR12" s="29">
        <v>36</v>
      </c>
      <c r="FS12" s="29">
        <v>0</v>
      </c>
      <c r="FT12" s="29">
        <v>0</v>
      </c>
      <c r="FU12" s="31">
        <f t="shared" si="29"/>
        <v>0</v>
      </c>
      <c r="FV12" s="36">
        <v>0</v>
      </c>
      <c r="FW12" s="36">
        <v>0</v>
      </c>
      <c r="FX12" s="36">
        <v>0</v>
      </c>
      <c r="FY12" s="36">
        <v>0</v>
      </c>
      <c r="FZ12" s="31" t="e">
        <f t="shared" si="30"/>
        <v>#DIV/0!</v>
      </c>
      <c r="GA12" s="31"/>
      <c r="GB12" s="31"/>
      <c r="GC12" s="31"/>
      <c r="GD12" s="31"/>
      <c r="GE12" s="31" t="e">
        <f t="shared" si="31"/>
        <v>#DIV/0!</v>
      </c>
      <c r="GF12" s="31">
        <f t="shared" ref="GF12:GG12" si="137">GB12-FW12</f>
        <v>0</v>
      </c>
      <c r="GG12" s="31">
        <f t="shared" si="137"/>
        <v>0</v>
      </c>
      <c r="GH12" s="31"/>
      <c r="GI12" s="31"/>
      <c r="GJ12" s="31"/>
      <c r="GK12" s="31"/>
      <c r="GL12" s="31"/>
      <c r="GM12" s="31"/>
      <c r="GN12" s="31"/>
      <c r="GO12" s="29">
        <v>0</v>
      </c>
      <c r="GP12" s="29" t="s">
        <v>32</v>
      </c>
      <c r="GQ12" s="29">
        <v>0</v>
      </c>
      <c r="GR12" s="29">
        <v>0</v>
      </c>
      <c r="GS12" s="31" t="e">
        <f t="shared" si="33"/>
        <v>#DIV/0!</v>
      </c>
      <c r="GT12" s="29"/>
      <c r="GU12" s="29"/>
      <c r="GV12" s="29"/>
      <c r="GW12" s="29"/>
      <c r="GX12" s="31" t="e">
        <f t="shared" si="34"/>
        <v>#DIV/0!</v>
      </c>
      <c r="GY12" s="31"/>
      <c r="GZ12" s="31"/>
      <c r="HA12" s="31"/>
      <c r="HB12" s="31"/>
      <c r="HC12" s="31" t="e">
        <f t="shared" si="35"/>
        <v>#DIV/0!</v>
      </c>
      <c r="HD12" s="31">
        <f t="shared" ref="HD12:HE12" si="138">GZ12-GU12</f>
        <v>0</v>
      </c>
      <c r="HE12" s="31">
        <f t="shared" si="138"/>
        <v>0</v>
      </c>
      <c r="HF12" s="31"/>
      <c r="HG12" s="31"/>
      <c r="HH12" s="31"/>
      <c r="HI12" s="31"/>
      <c r="HJ12" s="31"/>
      <c r="HK12" s="31"/>
      <c r="HL12" s="31"/>
      <c r="HM12" s="29">
        <v>0</v>
      </c>
      <c r="HN12" s="29" t="s">
        <v>32</v>
      </c>
      <c r="HO12" s="29">
        <v>0</v>
      </c>
      <c r="HP12" s="29">
        <v>0</v>
      </c>
      <c r="HQ12" s="31" t="e">
        <f t="shared" si="37"/>
        <v>#DIV/0!</v>
      </c>
      <c r="HR12" s="32">
        <v>1</v>
      </c>
      <c r="HS12" s="32">
        <v>40</v>
      </c>
      <c r="HT12" s="32">
        <v>0</v>
      </c>
      <c r="HU12" s="32">
        <v>0</v>
      </c>
      <c r="HV12" s="31">
        <f t="shared" si="38"/>
        <v>0</v>
      </c>
      <c r="HW12" s="31"/>
      <c r="HX12" s="31"/>
      <c r="HY12" s="31"/>
      <c r="HZ12" s="31"/>
      <c r="IA12" s="31" t="e">
        <f t="shared" si="39"/>
        <v>#DIV/0!</v>
      </c>
      <c r="IB12" s="31">
        <f t="shared" ref="IB12:IC12" si="139">HX12-HS12</f>
        <v>-40</v>
      </c>
      <c r="IC12" s="31">
        <f t="shared" si="139"/>
        <v>0</v>
      </c>
      <c r="ID12" s="31"/>
      <c r="IE12" s="31"/>
      <c r="IF12" s="31"/>
      <c r="IG12" s="31"/>
      <c r="IH12" s="31"/>
      <c r="II12" s="31"/>
      <c r="IJ12" s="31"/>
      <c r="IK12" s="29">
        <v>4</v>
      </c>
      <c r="IL12" s="29">
        <v>25</v>
      </c>
      <c r="IM12" s="29">
        <v>3</v>
      </c>
      <c r="IN12" s="29">
        <v>0</v>
      </c>
      <c r="IO12" s="31">
        <f t="shared" si="41"/>
        <v>75</v>
      </c>
      <c r="IP12" s="36">
        <v>1</v>
      </c>
      <c r="IQ12" s="36">
        <v>59</v>
      </c>
      <c r="IR12" s="36">
        <v>0</v>
      </c>
      <c r="IS12" s="36">
        <v>0</v>
      </c>
      <c r="IT12" s="31">
        <f t="shared" si="42"/>
        <v>0</v>
      </c>
      <c r="IU12" s="31"/>
      <c r="IV12" s="31"/>
      <c r="IW12" s="31"/>
      <c r="IX12" s="31"/>
      <c r="IY12" s="31" t="e">
        <f t="shared" si="43"/>
        <v>#DIV/0!</v>
      </c>
      <c r="IZ12" s="31">
        <f t="shared" ref="IZ12:JA12" si="140">IV12-IQ12</f>
        <v>-59</v>
      </c>
      <c r="JA12" s="31">
        <f t="shared" si="140"/>
        <v>0</v>
      </c>
      <c r="JB12" s="31"/>
      <c r="JC12" s="31"/>
      <c r="JD12" s="31"/>
      <c r="JE12" s="31"/>
      <c r="JF12" s="31"/>
      <c r="JG12" s="31"/>
      <c r="JH12" s="31"/>
      <c r="JI12" s="29">
        <v>0</v>
      </c>
      <c r="JJ12" s="29" t="s">
        <v>32</v>
      </c>
      <c r="JK12" s="29">
        <v>0</v>
      </c>
      <c r="JL12" s="29">
        <v>0</v>
      </c>
      <c r="JM12" s="31" t="e">
        <f t="shared" si="45"/>
        <v>#DIV/0!</v>
      </c>
      <c r="JN12" s="32">
        <v>1</v>
      </c>
      <c r="JO12" s="32">
        <v>35</v>
      </c>
      <c r="JP12" s="32">
        <v>0</v>
      </c>
      <c r="JQ12" s="32">
        <v>0</v>
      </c>
      <c r="JR12" s="31">
        <f t="shared" si="46"/>
        <v>0</v>
      </c>
      <c r="JS12" s="31"/>
      <c r="JT12" s="31"/>
      <c r="JU12" s="31"/>
      <c r="JV12" s="31"/>
      <c r="JW12" s="31" t="e">
        <f t="shared" si="47"/>
        <v>#DIV/0!</v>
      </c>
      <c r="JX12" s="31">
        <f t="shared" ref="JX12:JY12" si="141">JT12-JO12</f>
        <v>-35</v>
      </c>
      <c r="JY12" s="31">
        <f t="shared" si="141"/>
        <v>0</v>
      </c>
      <c r="JZ12" s="31"/>
      <c r="KA12" s="31"/>
      <c r="KB12" s="31"/>
      <c r="KC12" s="31"/>
      <c r="KD12" s="31"/>
      <c r="KE12" s="31"/>
      <c r="KF12" s="31"/>
    </row>
    <row r="13" spans="1:292" ht="14.25">
      <c r="A13" s="29" t="str">
        <f t="shared" si="0"/>
        <v>5</v>
      </c>
      <c r="B13" s="29">
        <v>50010</v>
      </c>
      <c r="C13" s="29" t="s">
        <v>29</v>
      </c>
      <c r="D13" s="30" t="s">
        <v>43</v>
      </c>
      <c r="E13" s="29">
        <v>7</v>
      </c>
      <c r="F13" s="29">
        <v>48.57</v>
      </c>
      <c r="G13" s="29">
        <v>0</v>
      </c>
      <c r="H13" s="29">
        <v>0</v>
      </c>
      <c r="I13" s="31">
        <f t="shared" si="1"/>
        <v>0</v>
      </c>
      <c r="J13" s="32">
        <v>5</v>
      </c>
      <c r="K13" s="32">
        <v>58.4</v>
      </c>
      <c r="L13" s="32">
        <v>0</v>
      </c>
      <c r="M13" s="32">
        <v>0</v>
      </c>
      <c r="N13" s="31">
        <f t="shared" si="2"/>
        <v>0</v>
      </c>
      <c r="O13" s="32">
        <v>5</v>
      </c>
      <c r="P13" s="32">
        <v>41</v>
      </c>
      <c r="Q13" s="32">
        <v>0</v>
      </c>
      <c r="R13" s="32">
        <v>0</v>
      </c>
      <c r="S13" s="31">
        <f t="shared" si="129"/>
        <v>0</v>
      </c>
      <c r="T13" s="31">
        <f t="shared" ref="T13:U13" si="142">P13-K13</f>
        <v>-17.399999999999999</v>
      </c>
      <c r="U13" s="29">
        <f t="shared" si="142"/>
        <v>0</v>
      </c>
      <c r="V13" s="33">
        <v>7</v>
      </c>
      <c r="W13" s="33">
        <v>62</v>
      </c>
      <c r="X13" s="33">
        <v>0</v>
      </c>
      <c r="Y13" s="33">
        <v>1</v>
      </c>
      <c r="Z13" s="34">
        <v>0</v>
      </c>
      <c r="AA13" s="31"/>
      <c r="AB13" s="29"/>
      <c r="AC13" s="29">
        <v>4</v>
      </c>
      <c r="AD13" s="29">
        <v>46</v>
      </c>
      <c r="AE13" s="29">
        <v>0</v>
      </c>
      <c r="AF13" s="29">
        <v>0</v>
      </c>
      <c r="AG13" s="31">
        <f t="shared" si="5"/>
        <v>0</v>
      </c>
      <c r="AH13" s="32">
        <v>5</v>
      </c>
      <c r="AI13" s="32">
        <v>35.6</v>
      </c>
      <c r="AJ13" s="32">
        <v>1</v>
      </c>
      <c r="AK13" s="32">
        <v>0</v>
      </c>
      <c r="AL13" s="31">
        <f t="shared" si="6"/>
        <v>20</v>
      </c>
      <c r="AM13" s="32">
        <v>5</v>
      </c>
      <c r="AN13" s="32">
        <v>27</v>
      </c>
      <c r="AO13" s="32">
        <v>1</v>
      </c>
      <c r="AP13" s="32">
        <v>0</v>
      </c>
      <c r="AQ13" s="31">
        <f t="shared" si="7"/>
        <v>20</v>
      </c>
      <c r="AR13" s="31">
        <f t="shared" ref="AR13:AS13" si="143">AN13-AI13</f>
        <v>-8.6000000000000014</v>
      </c>
      <c r="AS13" s="29">
        <f t="shared" si="143"/>
        <v>0</v>
      </c>
      <c r="AT13" s="33">
        <v>1</v>
      </c>
      <c r="AU13" s="33">
        <v>18</v>
      </c>
      <c r="AV13" s="33">
        <v>1</v>
      </c>
      <c r="AW13" s="33">
        <v>0</v>
      </c>
      <c r="AX13" s="34">
        <v>100</v>
      </c>
      <c r="AY13" s="31"/>
      <c r="AZ13" s="29"/>
      <c r="BA13" s="29">
        <v>7</v>
      </c>
      <c r="BB13" s="29">
        <v>3.71</v>
      </c>
      <c r="BC13" s="29">
        <v>0</v>
      </c>
      <c r="BD13" s="29">
        <v>1</v>
      </c>
      <c r="BE13" s="32" t="s">
        <v>32</v>
      </c>
      <c r="BG13" s="32" t="s">
        <v>32</v>
      </c>
      <c r="BH13" s="32" t="s">
        <v>32</v>
      </c>
      <c r="BI13" s="32" t="s">
        <v>32</v>
      </c>
      <c r="BJ13" s="31" t="e">
        <f>100/BE13*BH13</f>
        <v>#VALUE!</v>
      </c>
      <c r="BK13" s="32">
        <v>0</v>
      </c>
      <c r="BL13" s="32">
        <v>0</v>
      </c>
      <c r="BM13" s="32">
        <v>0</v>
      </c>
      <c r="BN13" s="32">
        <v>0</v>
      </c>
      <c r="BO13" s="31" t="e">
        <f t="shared" si="11"/>
        <v>#DIV/0!</v>
      </c>
      <c r="BP13" s="31" t="e">
        <f t="shared" ref="BP13:BQ13" si="144">BL13-BG13</f>
        <v>#VALUE!</v>
      </c>
      <c r="BQ13" s="29" t="e">
        <f t="shared" si="144"/>
        <v>#VALUE!</v>
      </c>
      <c r="BR13" s="33">
        <v>5</v>
      </c>
      <c r="BS13" s="33">
        <v>3.4</v>
      </c>
      <c r="BT13" s="33">
        <v>0</v>
      </c>
      <c r="BU13" s="33">
        <v>0</v>
      </c>
      <c r="BV13" s="34">
        <v>0</v>
      </c>
      <c r="BW13" s="31"/>
      <c r="BX13" s="29"/>
      <c r="BY13" s="29">
        <v>24</v>
      </c>
      <c r="BZ13" s="29">
        <v>2.96</v>
      </c>
      <c r="CA13" s="29">
        <v>9</v>
      </c>
      <c r="CB13" s="29">
        <v>2</v>
      </c>
      <c r="CC13" s="31">
        <f t="shared" si="13"/>
        <v>37.5</v>
      </c>
      <c r="CD13" s="32">
        <v>1</v>
      </c>
      <c r="CE13" s="32">
        <v>23</v>
      </c>
      <c r="CF13" s="32">
        <v>1</v>
      </c>
      <c r="CG13" s="32">
        <v>0</v>
      </c>
      <c r="CH13" s="31">
        <f t="shared" si="14"/>
        <v>100</v>
      </c>
      <c r="CI13" s="32">
        <v>0</v>
      </c>
      <c r="CJ13" s="32">
        <v>0</v>
      </c>
      <c r="CK13" s="32">
        <v>0</v>
      </c>
      <c r="CL13" s="32">
        <v>0</v>
      </c>
      <c r="CM13" s="31" t="e">
        <f t="shared" si="15"/>
        <v>#DIV/0!</v>
      </c>
      <c r="CN13" s="31">
        <f t="shared" si="64"/>
        <v>-23</v>
      </c>
      <c r="CO13" s="29">
        <f t="shared" si="76"/>
        <v>-1</v>
      </c>
      <c r="CP13" s="33">
        <v>0</v>
      </c>
      <c r="CQ13" s="33">
        <v>0</v>
      </c>
      <c r="CR13" s="33">
        <v>0</v>
      </c>
      <c r="CS13" s="33">
        <v>0</v>
      </c>
      <c r="CT13" s="34">
        <v>0</v>
      </c>
      <c r="CU13" s="31"/>
      <c r="CV13" s="29"/>
      <c r="CW13" s="29">
        <v>2</v>
      </c>
      <c r="CX13" s="29">
        <v>34.5</v>
      </c>
      <c r="CY13" s="29">
        <v>1</v>
      </c>
      <c r="CZ13" s="29">
        <v>0</v>
      </c>
      <c r="DA13" s="31">
        <f t="shared" si="17"/>
        <v>50</v>
      </c>
      <c r="DB13" s="32">
        <v>0</v>
      </c>
      <c r="DC13" s="32">
        <v>0</v>
      </c>
      <c r="DD13" s="32">
        <v>0</v>
      </c>
      <c r="DE13" s="32">
        <v>0</v>
      </c>
      <c r="DF13" s="31" t="e">
        <f t="shared" si="133"/>
        <v>#DIV/0!</v>
      </c>
      <c r="DG13" s="32">
        <v>1</v>
      </c>
      <c r="DH13" s="32">
        <v>53</v>
      </c>
      <c r="DI13" s="32">
        <v>0</v>
      </c>
      <c r="DJ13" s="32">
        <v>0</v>
      </c>
      <c r="DK13" s="31">
        <f t="shared" si="19"/>
        <v>0</v>
      </c>
      <c r="DL13" s="31">
        <f t="shared" ref="DL13:DM13" si="145">DH13-DC13</f>
        <v>53</v>
      </c>
      <c r="DM13" s="29">
        <f t="shared" si="145"/>
        <v>0</v>
      </c>
      <c r="DN13" s="32"/>
      <c r="DO13" s="32"/>
      <c r="DP13" s="32"/>
      <c r="DQ13" s="32"/>
      <c r="DR13" s="31"/>
      <c r="DS13" s="31"/>
      <c r="DT13" s="29"/>
      <c r="DU13" s="29">
        <v>0</v>
      </c>
      <c r="DV13" s="29" t="s">
        <v>32</v>
      </c>
      <c r="DW13" s="29">
        <v>0</v>
      </c>
      <c r="DX13" s="29">
        <v>0</v>
      </c>
      <c r="DY13" s="31" t="e">
        <f t="shared" si="21"/>
        <v>#DIV/0!</v>
      </c>
      <c r="DZ13" s="32">
        <v>1</v>
      </c>
      <c r="EA13" s="32">
        <v>51</v>
      </c>
      <c r="EB13" s="32">
        <v>0</v>
      </c>
      <c r="EC13" s="32">
        <v>0</v>
      </c>
      <c r="ED13" s="31">
        <f t="shared" si="22"/>
        <v>0</v>
      </c>
      <c r="EE13" s="35">
        <v>0</v>
      </c>
      <c r="EF13" s="35">
        <v>0</v>
      </c>
      <c r="EG13" s="35">
        <v>0</v>
      </c>
      <c r="EH13" s="35">
        <v>0</v>
      </c>
      <c r="EI13" s="31" t="e">
        <f t="shared" si="23"/>
        <v>#DIV/0!</v>
      </c>
      <c r="EJ13" s="31">
        <f t="shared" ref="EJ13:EK13" si="146">EF13-EA13</f>
        <v>-51</v>
      </c>
      <c r="EK13" s="31">
        <f t="shared" si="146"/>
        <v>0</v>
      </c>
      <c r="EL13" s="35"/>
      <c r="EM13" s="35"/>
      <c r="EN13" s="35"/>
      <c r="EO13" s="35"/>
      <c r="EP13" s="31"/>
      <c r="EQ13" s="31"/>
      <c r="ER13" s="31"/>
      <c r="ES13" s="29">
        <v>4</v>
      </c>
      <c r="ET13" s="29">
        <v>32.25</v>
      </c>
      <c r="EU13" s="29">
        <v>3</v>
      </c>
      <c r="EV13" s="29">
        <v>0</v>
      </c>
      <c r="EW13" s="31">
        <f t="shared" si="25"/>
        <v>75</v>
      </c>
      <c r="EX13" s="32">
        <v>1</v>
      </c>
      <c r="EY13" s="32">
        <v>14</v>
      </c>
      <c r="EZ13" s="32">
        <v>1</v>
      </c>
      <c r="FA13" s="32">
        <v>0</v>
      </c>
      <c r="FB13" s="31">
        <f t="shared" si="26"/>
        <v>100</v>
      </c>
      <c r="FC13" s="35">
        <v>1</v>
      </c>
      <c r="FD13" s="35">
        <v>40</v>
      </c>
      <c r="FE13" s="35">
        <v>0</v>
      </c>
      <c r="FF13" s="35">
        <v>0</v>
      </c>
      <c r="FG13" s="31">
        <f t="shared" si="27"/>
        <v>0</v>
      </c>
      <c r="FH13" s="31">
        <f t="shared" ref="FH13:FI13" si="147">FD13-EY13</f>
        <v>26</v>
      </c>
      <c r="FI13" s="31">
        <f t="shared" si="147"/>
        <v>-1</v>
      </c>
      <c r="FJ13" s="35"/>
      <c r="FK13" s="35"/>
      <c r="FL13" s="35"/>
      <c r="FM13" s="35"/>
      <c r="FN13" s="31"/>
      <c r="FO13" s="31"/>
      <c r="FP13" s="31"/>
      <c r="FQ13" s="29">
        <v>0</v>
      </c>
      <c r="FR13" s="29" t="s">
        <v>32</v>
      </c>
      <c r="FS13" s="29">
        <v>0</v>
      </c>
      <c r="FT13" s="29">
        <v>0</v>
      </c>
      <c r="FU13" s="31" t="e">
        <f t="shared" si="29"/>
        <v>#DIV/0!</v>
      </c>
      <c r="FV13" s="36">
        <v>1</v>
      </c>
      <c r="FW13" s="36">
        <v>41</v>
      </c>
      <c r="FX13" s="36">
        <v>0</v>
      </c>
      <c r="FY13" s="36">
        <v>0</v>
      </c>
      <c r="FZ13" s="31">
        <f t="shared" si="30"/>
        <v>0</v>
      </c>
      <c r="GA13" s="35">
        <v>1</v>
      </c>
      <c r="GB13" s="35">
        <v>48</v>
      </c>
      <c r="GC13" s="35">
        <v>0</v>
      </c>
      <c r="GD13" s="35">
        <v>0</v>
      </c>
      <c r="GE13" s="31">
        <f t="shared" si="31"/>
        <v>0</v>
      </c>
      <c r="GF13" s="31">
        <f t="shared" ref="GF13:GG13" si="148">GB13-FW13</f>
        <v>7</v>
      </c>
      <c r="GG13" s="31">
        <f t="shared" si="148"/>
        <v>0</v>
      </c>
      <c r="GH13" s="38">
        <v>4</v>
      </c>
      <c r="GI13" s="38">
        <v>36.5</v>
      </c>
      <c r="GJ13" s="38">
        <v>0</v>
      </c>
      <c r="GK13" s="38">
        <v>0</v>
      </c>
      <c r="GL13" s="34">
        <v>0</v>
      </c>
      <c r="GM13" s="31"/>
      <c r="GN13" s="31"/>
      <c r="GO13" s="29">
        <v>0</v>
      </c>
      <c r="GP13" s="29" t="s">
        <v>32</v>
      </c>
      <c r="GQ13" s="29">
        <v>0</v>
      </c>
      <c r="GR13" s="29">
        <v>0</v>
      </c>
      <c r="GS13" s="31" t="e">
        <f t="shared" si="33"/>
        <v>#DIV/0!</v>
      </c>
      <c r="GT13" s="29"/>
      <c r="GU13" s="29"/>
      <c r="GV13" s="29"/>
      <c r="GW13" s="29"/>
      <c r="GX13" s="31" t="e">
        <f t="shared" si="34"/>
        <v>#DIV/0!</v>
      </c>
      <c r="GY13" s="31"/>
      <c r="GZ13" s="31"/>
      <c r="HA13" s="31"/>
      <c r="HB13" s="31"/>
      <c r="HC13" s="31" t="e">
        <f t="shared" si="35"/>
        <v>#DIV/0!</v>
      </c>
      <c r="HD13" s="31">
        <f t="shared" ref="HD13:HE13" si="149">GZ13-GU13</f>
        <v>0</v>
      </c>
      <c r="HE13" s="31">
        <f t="shared" si="149"/>
        <v>0</v>
      </c>
      <c r="HF13" s="31"/>
      <c r="HG13" s="31"/>
      <c r="HH13" s="31"/>
      <c r="HI13" s="31"/>
      <c r="HJ13" s="31"/>
      <c r="HK13" s="31"/>
      <c r="HL13" s="31"/>
      <c r="HM13" s="29">
        <v>0</v>
      </c>
      <c r="HN13" s="29" t="s">
        <v>32</v>
      </c>
      <c r="HO13" s="29">
        <v>0</v>
      </c>
      <c r="HP13" s="29">
        <v>0</v>
      </c>
      <c r="HQ13" s="31" t="e">
        <f t="shared" si="37"/>
        <v>#DIV/0!</v>
      </c>
      <c r="HR13" s="29"/>
      <c r="HS13" s="29"/>
      <c r="HT13" s="29"/>
      <c r="HU13" s="29"/>
      <c r="HV13" s="31" t="e">
        <f t="shared" si="38"/>
        <v>#DIV/0!</v>
      </c>
      <c r="HW13" s="31"/>
      <c r="HX13" s="31"/>
      <c r="HY13" s="31"/>
      <c r="HZ13" s="31"/>
      <c r="IA13" s="31" t="e">
        <f t="shared" si="39"/>
        <v>#DIV/0!</v>
      </c>
      <c r="IB13" s="31">
        <f t="shared" ref="IB13:IC13" si="150">HX13-HS13</f>
        <v>0</v>
      </c>
      <c r="IC13" s="31">
        <f t="shared" si="150"/>
        <v>0</v>
      </c>
      <c r="ID13" s="31"/>
      <c r="IE13" s="31"/>
      <c r="IF13" s="31"/>
      <c r="IG13" s="31"/>
      <c r="IH13" s="31"/>
      <c r="II13" s="31"/>
      <c r="IJ13" s="31"/>
      <c r="IK13" s="29">
        <v>2</v>
      </c>
      <c r="IL13" s="29">
        <v>39</v>
      </c>
      <c r="IM13" s="29">
        <v>1</v>
      </c>
      <c r="IN13" s="29">
        <v>0</v>
      </c>
      <c r="IO13" s="31">
        <f t="shared" si="41"/>
        <v>50</v>
      </c>
      <c r="IP13" s="36">
        <v>2</v>
      </c>
      <c r="IQ13" s="36">
        <v>49.5</v>
      </c>
      <c r="IR13" s="36">
        <v>0</v>
      </c>
      <c r="IS13" s="36">
        <v>0</v>
      </c>
      <c r="IT13" s="31">
        <f t="shared" si="42"/>
        <v>0</v>
      </c>
      <c r="IU13" s="35">
        <v>4</v>
      </c>
      <c r="IV13" s="35">
        <v>35</v>
      </c>
      <c r="IW13" s="35">
        <v>3</v>
      </c>
      <c r="IX13" s="35">
        <v>0</v>
      </c>
      <c r="IY13" s="31">
        <f t="shared" si="43"/>
        <v>75</v>
      </c>
      <c r="IZ13" s="31">
        <f t="shared" ref="IZ13:JA13" si="151">IV13-IQ13</f>
        <v>-14.5</v>
      </c>
      <c r="JA13" s="31">
        <f t="shared" si="151"/>
        <v>3</v>
      </c>
      <c r="JB13" s="38">
        <v>5</v>
      </c>
      <c r="JC13" s="38">
        <v>37.200000000000003</v>
      </c>
      <c r="JD13" s="38">
        <v>3</v>
      </c>
      <c r="JE13" s="38">
        <v>0</v>
      </c>
      <c r="JF13" s="34">
        <v>60</v>
      </c>
      <c r="JG13" s="31"/>
      <c r="JH13" s="31"/>
      <c r="JI13" s="29">
        <v>0</v>
      </c>
      <c r="JJ13" s="29" t="s">
        <v>32</v>
      </c>
      <c r="JK13" s="29">
        <v>0</v>
      </c>
      <c r="JL13" s="29">
        <v>0</v>
      </c>
      <c r="JM13" s="31" t="e">
        <f t="shared" si="45"/>
        <v>#DIV/0!</v>
      </c>
      <c r="JN13" s="32">
        <v>1</v>
      </c>
      <c r="JO13" s="32">
        <v>28</v>
      </c>
      <c r="JP13" s="32">
        <v>1</v>
      </c>
      <c r="JQ13" s="32">
        <v>0</v>
      </c>
      <c r="JR13" s="31">
        <f t="shared" si="46"/>
        <v>100</v>
      </c>
      <c r="JS13" s="31"/>
      <c r="JT13" s="31"/>
      <c r="JU13" s="31"/>
      <c r="JV13" s="31"/>
      <c r="JW13" s="31" t="e">
        <f t="shared" si="47"/>
        <v>#DIV/0!</v>
      </c>
      <c r="JX13" s="31">
        <f t="shared" ref="JX13:JY13" si="152">JT13-JO13</f>
        <v>-28</v>
      </c>
      <c r="JY13" s="31">
        <f t="shared" si="152"/>
        <v>-1</v>
      </c>
      <c r="JZ13" s="31"/>
      <c r="KA13" s="31"/>
      <c r="KB13" s="31"/>
      <c r="KC13" s="31"/>
      <c r="KD13" s="31"/>
      <c r="KE13" s="31"/>
      <c r="KF13" s="31"/>
    </row>
    <row r="14" spans="1:292" ht="14.25">
      <c r="A14" s="29" t="str">
        <f t="shared" si="0"/>
        <v>5</v>
      </c>
      <c r="B14" s="29">
        <v>50011</v>
      </c>
      <c r="C14" s="29" t="s">
        <v>29</v>
      </c>
      <c r="D14" s="30" t="s">
        <v>44</v>
      </c>
      <c r="E14" s="29">
        <v>3</v>
      </c>
      <c r="F14" s="29">
        <v>53.67</v>
      </c>
      <c r="G14" s="29">
        <v>0</v>
      </c>
      <c r="H14" s="29">
        <v>0</v>
      </c>
      <c r="I14" s="31">
        <f t="shared" si="1"/>
        <v>0</v>
      </c>
      <c r="J14" s="32">
        <v>3</v>
      </c>
      <c r="K14" s="32">
        <v>78</v>
      </c>
      <c r="L14" s="32">
        <v>0</v>
      </c>
      <c r="M14" s="32">
        <v>1</v>
      </c>
      <c r="N14" s="31">
        <f t="shared" si="2"/>
        <v>0</v>
      </c>
      <c r="O14" s="32">
        <v>1</v>
      </c>
      <c r="P14" s="32">
        <v>39</v>
      </c>
      <c r="Q14" s="32">
        <v>0</v>
      </c>
      <c r="R14" s="32">
        <v>0</v>
      </c>
      <c r="S14" s="31">
        <f t="shared" si="129"/>
        <v>0</v>
      </c>
      <c r="T14" s="31">
        <f t="shared" ref="T14:U14" si="153">P14-K14</f>
        <v>-39</v>
      </c>
      <c r="U14" s="29">
        <f t="shared" si="153"/>
        <v>0</v>
      </c>
      <c r="V14" s="33" t="s">
        <v>32</v>
      </c>
      <c r="W14" s="32"/>
      <c r="X14" s="33" t="s">
        <v>32</v>
      </c>
      <c r="Y14" s="33" t="s">
        <v>32</v>
      </c>
      <c r="Z14" s="34" t="s">
        <v>32</v>
      </c>
      <c r="AA14" s="31"/>
      <c r="AB14" s="29"/>
      <c r="AC14" s="29">
        <v>2</v>
      </c>
      <c r="AD14" s="29">
        <v>44.5</v>
      </c>
      <c r="AE14" s="29">
        <v>0</v>
      </c>
      <c r="AF14" s="29">
        <v>0</v>
      </c>
      <c r="AG14" s="31">
        <f t="shared" si="5"/>
        <v>0</v>
      </c>
      <c r="AH14" s="32">
        <v>1</v>
      </c>
      <c r="AI14" s="32">
        <v>62</v>
      </c>
      <c r="AJ14" s="32">
        <v>0</v>
      </c>
      <c r="AK14" s="32">
        <v>0</v>
      </c>
      <c r="AL14" s="31">
        <f t="shared" si="6"/>
        <v>0</v>
      </c>
      <c r="AM14" s="32">
        <v>0</v>
      </c>
      <c r="AN14" s="32">
        <v>0</v>
      </c>
      <c r="AO14" s="32">
        <v>0</v>
      </c>
      <c r="AP14" s="32">
        <v>0</v>
      </c>
      <c r="AQ14" s="31" t="e">
        <f t="shared" si="7"/>
        <v>#DIV/0!</v>
      </c>
      <c r="AR14" s="31">
        <f t="shared" ref="AR14:AS14" si="154">AN14-AI14</f>
        <v>-62</v>
      </c>
      <c r="AS14" s="29">
        <f t="shared" si="154"/>
        <v>0</v>
      </c>
      <c r="AT14" s="33">
        <v>0</v>
      </c>
      <c r="AU14" s="33">
        <v>0</v>
      </c>
      <c r="AV14" s="33">
        <v>0</v>
      </c>
      <c r="AW14" s="33">
        <v>0</v>
      </c>
      <c r="AX14" s="34">
        <v>0</v>
      </c>
      <c r="AY14" s="31"/>
      <c r="AZ14" s="29"/>
      <c r="BA14" s="29">
        <v>3</v>
      </c>
      <c r="BB14" s="29">
        <v>4.33</v>
      </c>
      <c r="BC14" s="29">
        <v>0</v>
      </c>
      <c r="BD14" s="29">
        <v>1</v>
      </c>
      <c r="BE14" s="31">
        <f t="shared" ref="BE14:BE24" si="155">100/BA14*BC14</f>
        <v>0</v>
      </c>
      <c r="BF14" s="32">
        <v>2</v>
      </c>
      <c r="BG14" s="32">
        <v>4.5</v>
      </c>
      <c r="BH14" s="32">
        <v>0</v>
      </c>
      <c r="BI14" s="32">
        <v>1</v>
      </c>
      <c r="BJ14" s="31">
        <f t="shared" ref="BJ14:BJ24" si="156">100/BF14*BH14</f>
        <v>0</v>
      </c>
      <c r="BK14" s="32">
        <v>0</v>
      </c>
      <c r="BL14" s="32">
        <v>0</v>
      </c>
      <c r="BM14" s="32">
        <v>0</v>
      </c>
      <c r="BN14" s="32">
        <v>0</v>
      </c>
      <c r="BO14" s="31" t="e">
        <f t="shared" si="11"/>
        <v>#DIV/0!</v>
      </c>
      <c r="BP14" s="31">
        <f t="shared" ref="BP14:BQ14" si="157">BL14-BG14</f>
        <v>-4.5</v>
      </c>
      <c r="BQ14" s="29">
        <f t="shared" si="157"/>
        <v>0</v>
      </c>
      <c r="BR14" s="33">
        <v>2</v>
      </c>
      <c r="BS14" s="33">
        <v>4.5</v>
      </c>
      <c r="BT14" s="33">
        <v>0</v>
      </c>
      <c r="BU14" s="33">
        <v>1</v>
      </c>
      <c r="BV14" s="34">
        <v>0</v>
      </c>
      <c r="BW14" s="31"/>
      <c r="BX14" s="29"/>
      <c r="BY14" s="29">
        <v>9</v>
      </c>
      <c r="BZ14" s="29">
        <v>3.44</v>
      </c>
      <c r="CA14" s="29">
        <v>2</v>
      </c>
      <c r="CB14" s="29">
        <v>2</v>
      </c>
      <c r="CC14" s="31">
        <f t="shared" si="13"/>
        <v>22.222222222222221</v>
      </c>
      <c r="CD14" s="32">
        <v>1</v>
      </c>
      <c r="CE14" s="32">
        <v>38</v>
      </c>
      <c r="CF14" s="32">
        <v>0</v>
      </c>
      <c r="CG14" s="32">
        <v>0</v>
      </c>
      <c r="CH14" s="31">
        <f t="shared" si="14"/>
        <v>0</v>
      </c>
      <c r="CI14" s="32">
        <v>0</v>
      </c>
      <c r="CJ14" s="32">
        <v>0</v>
      </c>
      <c r="CK14" s="32">
        <v>0</v>
      </c>
      <c r="CL14" s="32">
        <v>0</v>
      </c>
      <c r="CM14" s="31" t="e">
        <f t="shared" si="15"/>
        <v>#DIV/0!</v>
      </c>
      <c r="CN14" s="31">
        <f t="shared" si="64"/>
        <v>-38</v>
      </c>
      <c r="CO14" s="29">
        <f t="shared" si="76"/>
        <v>0</v>
      </c>
      <c r="CP14" s="33">
        <v>0</v>
      </c>
      <c r="CQ14" s="33">
        <v>0</v>
      </c>
      <c r="CR14" s="33">
        <v>0</v>
      </c>
      <c r="CS14" s="33">
        <v>0</v>
      </c>
      <c r="CT14" s="34">
        <v>0</v>
      </c>
      <c r="CU14" s="31"/>
      <c r="CV14" s="29"/>
      <c r="CW14" s="29">
        <v>2</v>
      </c>
      <c r="CX14" s="29">
        <v>31.5</v>
      </c>
      <c r="CY14" s="29">
        <v>1</v>
      </c>
      <c r="CZ14" s="29">
        <v>0</v>
      </c>
      <c r="DA14" s="31">
        <f t="shared" si="17"/>
        <v>50</v>
      </c>
      <c r="DB14" s="32">
        <v>0</v>
      </c>
      <c r="DC14" s="32">
        <v>0</v>
      </c>
      <c r="DD14" s="32">
        <v>0</v>
      </c>
      <c r="DE14" s="32">
        <v>0</v>
      </c>
      <c r="DF14" s="31" t="e">
        <f t="shared" si="133"/>
        <v>#DIV/0!</v>
      </c>
      <c r="DG14" s="32">
        <v>1</v>
      </c>
      <c r="DH14" s="32">
        <v>9</v>
      </c>
      <c r="DI14" s="32">
        <v>1</v>
      </c>
      <c r="DJ14" s="32">
        <v>0</v>
      </c>
      <c r="DK14" s="31">
        <f t="shared" si="19"/>
        <v>100</v>
      </c>
      <c r="DL14" s="31">
        <f t="shared" ref="DL14:DM14" si="158">DH14-DC14</f>
        <v>9</v>
      </c>
      <c r="DM14" s="29">
        <f t="shared" si="158"/>
        <v>1</v>
      </c>
      <c r="DN14" s="33">
        <v>2</v>
      </c>
      <c r="DO14" s="33">
        <v>53</v>
      </c>
      <c r="DP14" s="33">
        <v>0</v>
      </c>
      <c r="DQ14" s="32"/>
      <c r="DR14" s="34">
        <v>0</v>
      </c>
      <c r="DS14" s="31"/>
      <c r="DT14" s="29"/>
      <c r="DU14" s="29">
        <v>0</v>
      </c>
      <c r="DV14" s="29" t="s">
        <v>32</v>
      </c>
      <c r="DW14" s="29">
        <v>0</v>
      </c>
      <c r="DX14" s="29">
        <v>0</v>
      </c>
      <c r="DY14" s="31" t="e">
        <f t="shared" si="21"/>
        <v>#DIV/0!</v>
      </c>
      <c r="DZ14" s="32" t="s">
        <v>32</v>
      </c>
      <c r="EA14" s="32" t="s">
        <v>32</v>
      </c>
      <c r="EB14" s="32" t="s">
        <v>32</v>
      </c>
      <c r="EC14" s="32" t="s">
        <v>32</v>
      </c>
      <c r="ED14" s="31" t="e">
        <f t="shared" si="22"/>
        <v>#VALUE!</v>
      </c>
      <c r="EE14" s="35">
        <v>0</v>
      </c>
      <c r="EF14" s="35">
        <v>0</v>
      </c>
      <c r="EG14" s="35">
        <v>0</v>
      </c>
      <c r="EH14" s="35">
        <v>0</v>
      </c>
      <c r="EI14" s="31" t="e">
        <f t="shared" si="23"/>
        <v>#DIV/0!</v>
      </c>
      <c r="EJ14" s="31" t="e">
        <f t="shared" ref="EJ14:EK14" si="159">EF14-EA14</f>
        <v>#VALUE!</v>
      </c>
      <c r="EK14" s="31" t="e">
        <f t="shared" si="159"/>
        <v>#VALUE!</v>
      </c>
      <c r="EL14" s="35"/>
      <c r="EM14" s="35"/>
      <c r="EN14" s="35"/>
      <c r="EO14" s="35"/>
      <c r="EP14" s="31"/>
      <c r="EQ14" s="31"/>
      <c r="ER14" s="31"/>
      <c r="ES14" s="29">
        <v>2</v>
      </c>
      <c r="ET14" s="29">
        <v>47.5</v>
      </c>
      <c r="EU14" s="29">
        <v>0</v>
      </c>
      <c r="EV14" s="29">
        <v>0</v>
      </c>
      <c r="EW14" s="31">
        <f t="shared" si="25"/>
        <v>0</v>
      </c>
      <c r="EX14" s="32">
        <v>0</v>
      </c>
      <c r="EY14" s="32">
        <v>0</v>
      </c>
      <c r="EZ14" s="32">
        <v>0</v>
      </c>
      <c r="FA14" s="32">
        <v>0</v>
      </c>
      <c r="FB14" s="31" t="e">
        <f t="shared" si="26"/>
        <v>#DIV/0!</v>
      </c>
      <c r="FC14" s="35">
        <v>1</v>
      </c>
      <c r="FD14" s="35">
        <v>25</v>
      </c>
      <c r="FE14" s="35">
        <v>1</v>
      </c>
      <c r="FF14" s="35">
        <v>0</v>
      </c>
      <c r="FG14" s="31">
        <f t="shared" si="27"/>
        <v>100</v>
      </c>
      <c r="FH14" s="31">
        <f t="shared" ref="FH14:FI14" si="160">FD14-EY14</f>
        <v>25</v>
      </c>
      <c r="FI14" s="31">
        <f t="shared" si="160"/>
        <v>1</v>
      </c>
      <c r="FJ14" s="35"/>
      <c r="FK14" s="35"/>
      <c r="FL14" s="35"/>
      <c r="FM14" s="35"/>
      <c r="FN14" s="31"/>
      <c r="FO14" s="31"/>
      <c r="FP14" s="31"/>
      <c r="FQ14" s="29">
        <v>0</v>
      </c>
      <c r="FR14" s="29" t="s">
        <v>32</v>
      </c>
      <c r="FS14" s="29">
        <v>0</v>
      </c>
      <c r="FT14" s="29">
        <v>0</v>
      </c>
      <c r="FU14" s="31" t="e">
        <f t="shared" si="29"/>
        <v>#DIV/0!</v>
      </c>
      <c r="FV14" s="36">
        <v>1</v>
      </c>
      <c r="FW14" s="36">
        <v>69</v>
      </c>
      <c r="FX14" s="36">
        <v>0</v>
      </c>
      <c r="FY14" s="36">
        <v>0</v>
      </c>
      <c r="FZ14" s="31">
        <f t="shared" si="30"/>
        <v>0</v>
      </c>
      <c r="GA14" s="31"/>
      <c r="GB14" s="31"/>
      <c r="GC14" s="31"/>
      <c r="GD14" s="31"/>
      <c r="GE14" s="31" t="e">
        <f t="shared" si="31"/>
        <v>#DIV/0!</v>
      </c>
      <c r="GF14" s="31">
        <f t="shared" ref="GF14:GG14" si="161">GB14-FW14</f>
        <v>-69</v>
      </c>
      <c r="GG14" s="31">
        <f t="shared" si="161"/>
        <v>0</v>
      </c>
      <c r="GH14" s="31"/>
      <c r="GI14" s="31"/>
      <c r="GJ14" s="31"/>
      <c r="GK14" s="31"/>
      <c r="GL14" s="31"/>
      <c r="GM14" s="31"/>
      <c r="GN14" s="31"/>
      <c r="GO14" s="29">
        <v>0</v>
      </c>
      <c r="GP14" s="29" t="s">
        <v>32</v>
      </c>
      <c r="GQ14" s="29">
        <v>0</v>
      </c>
      <c r="GR14" s="29">
        <v>0</v>
      </c>
      <c r="GS14" s="31" t="e">
        <f t="shared" si="33"/>
        <v>#DIV/0!</v>
      </c>
      <c r="GT14" s="29"/>
      <c r="GU14" s="29"/>
      <c r="GV14" s="29"/>
      <c r="GW14" s="29"/>
      <c r="GX14" s="31" t="e">
        <f t="shared" si="34"/>
        <v>#DIV/0!</v>
      </c>
      <c r="GY14" s="31"/>
      <c r="GZ14" s="31"/>
      <c r="HA14" s="31"/>
      <c r="HB14" s="31"/>
      <c r="HC14" s="31" t="e">
        <f t="shared" si="35"/>
        <v>#DIV/0!</v>
      </c>
      <c r="HD14" s="31">
        <f t="shared" ref="HD14:HE14" si="162">GZ14-GU14</f>
        <v>0</v>
      </c>
      <c r="HE14" s="31">
        <f t="shared" si="162"/>
        <v>0</v>
      </c>
      <c r="HF14" s="31"/>
      <c r="HG14" s="31"/>
      <c r="HH14" s="31"/>
      <c r="HI14" s="31"/>
      <c r="HJ14" s="31"/>
      <c r="HK14" s="31"/>
      <c r="HL14" s="31"/>
      <c r="HM14" s="29">
        <v>0</v>
      </c>
      <c r="HN14" s="29" t="s">
        <v>32</v>
      </c>
      <c r="HO14" s="29">
        <v>0</v>
      </c>
      <c r="HP14" s="29">
        <v>0</v>
      </c>
      <c r="HQ14" s="31" t="e">
        <f t="shared" si="37"/>
        <v>#DIV/0!</v>
      </c>
      <c r="HR14" s="29"/>
      <c r="HS14" s="29"/>
      <c r="HT14" s="29"/>
      <c r="HU14" s="29"/>
      <c r="HV14" s="31" t="e">
        <f t="shared" si="38"/>
        <v>#DIV/0!</v>
      </c>
      <c r="HW14" s="31"/>
      <c r="HX14" s="31"/>
      <c r="HY14" s="31"/>
      <c r="HZ14" s="31"/>
      <c r="IA14" s="31" t="e">
        <f t="shared" si="39"/>
        <v>#DIV/0!</v>
      </c>
      <c r="IB14" s="31">
        <f t="shared" ref="IB14:IC14" si="163">HX14-HS14</f>
        <v>0</v>
      </c>
      <c r="IC14" s="31">
        <f t="shared" si="163"/>
        <v>0</v>
      </c>
      <c r="ID14" s="31"/>
      <c r="IE14" s="31"/>
      <c r="IF14" s="31"/>
      <c r="IG14" s="31"/>
      <c r="IH14" s="31"/>
      <c r="II14" s="31"/>
      <c r="IJ14" s="31"/>
      <c r="IK14" s="29">
        <v>2</v>
      </c>
      <c r="IL14" s="29">
        <v>44.5</v>
      </c>
      <c r="IM14" s="29">
        <v>1</v>
      </c>
      <c r="IN14" s="29">
        <v>0</v>
      </c>
      <c r="IO14" s="31">
        <f t="shared" si="41"/>
        <v>50</v>
      </c>
      <c r="IP14" s="36">
        <v>1</v>
      </c>
      <c r="IQ14" s="36">
        <v>76</v>
      </c>
      <c r="IR14" s="36">
        <v>0</v>
      </c>
      <c r="IS14" s="36">
        <v>0</v>
      </c>
      <c r="IT14" s="31">
        <f t="shared" si="42"/>
        <v>0</v>
      </c>
      <c r="IU14" s="31"/>
      <c r="IV14" s="31"/>
      <c r="IW14" s="31"/>
      <c r="IX14" s="31"/>
      <c r="IY14" s="31" t="e">
        <f t="shared" si="43"/>
        <v>#DIV/0!</v>
      </c>
      <c r="IZ14" s="31">
        <f t="shared" ref="IZ14:JA14" si="164">IV14-IQ14</f>
        <v>-76</v>
      </c>
      <c r="JA14" s="31">
        <f t="shared" si="164"/>
        <v>0</v>
      </c>
      <c r="JB14" s="31"/>
      <c r="JC14" s="31"/>
      <c r="JD14" s="31"/>
      <c r="JE14" s="31"/>
      <c r="JF14" s="31"/>
      <c r="JG14" s="31"/>
      <c r="JH14" s="31"/>
      <c r="JI14" s="29">
        <v>1</v>
      </c>
      <c r="JJ14" s="29">
        <v>71</v>
      </c>
      <c r="JK14" s="29">
        <v>0</v>
      </c>
      <c r="JL14" s="29">
        <v>0</v>
      </c>
      <c r="JM14" s="31">
        <f t="shared" si="45"/>
        <v>0</v>
      </c>
      <c r="JN14" s="32">
        <v>0</v>
      </c>
      <c r="JO14" s="32">
        <v>0</v>
      </c>
      <c r="JP14" s="32">
        <v>0</v>
      </c>
      <c r="JQ14" s="32">
        <v>0</v>
      </c>
      <c r="JR14" s="31" t="e">
        <f t="shared" si="46"/>
        <v>#DIV/0!</v>
      </c>
      <c r="JS14" s="31"/>
      <c r="JT14" s="31"/>
      <c r="JU14" s="31"/>
      <c r="JV14" s="31"/>
      <c r="JW14" s="31" t="e">
        <f t="shared" si="47"/>
        <v>#DIV/0!</v>
      </c>
      <c r="JX14" s="31">
        <f t="shared" ref="JX14:JY14" si="165">JT14-JO14</f>
        <v>0</v>
      </c>
      <c r="JY14" s="31">
        <f t="shared" si="165"/>
        <v>0</v>
      </c>
      <c r="JZ14" s="31"/>
      <c r="KA14" s="31"/>
      <c r="KB14" s="31"/>
      <c r="KC14" s="31"/>
      <c r="KD14" s="31"/>
      <c r="KE14" s="31"/>
      <c r="KF14" s="31"/>
    </row>
    <row r="15" spans="1:292" ht="14.25">
      <c r="A15" s="29" t="str">
        <f t="shared" si="0"/>
        <v>5</v>
      </c>
      <c r="B15" s="29">
        <v>50012</v>
      </c>
      <c r="C15" s="29" t="s">
        <v>29</v>
      </c>
      <c r="D15" s="30" t="s">
        <v>45</v>
      </c>
      <c r="E15" s="29">
        <v>0</v>
      </c>
      <c r="F15" s="29" t="s">
        <v>32</v>
      </c>
      <c r="G15" s="29">
        <v>0</v>
      </c>
      <c r="H15" s="29">
        <v>0</v>
      </c>
      <c r="I15" s="31" t="e">
        <f t="shared" si="1"/>
        <v>#DIV/0!</v>
      </c>
      <c r="J15" s="32">
        <v>3</v>
      </c>
      <c r="K15" s="32">
        <v>62</v>
      </c>
      <c r="L15" s="32">
        <v>0</v>
      </c>
      <c r="M15" s="32">
        <v>0</v>
      </c>
      <c r="N15" s="31">
        <f t="shared" si="2"/>
        <v>0</v>
      </c>
      <c r="O15" s="32">
        <v>2</v>
      </c>
      <c r="P15" s="32">
        <v>51</v>
      </c>
      <c r="Q15" s="32">
        <v>0</v>
      </c>
      <c r="R15" s="32">
        <v>0</v>
      </c>
      <c r="S15" s="31">
        <f t="shared" si="129"/>
        <v>0</v>
      </c>
      <c r="T15" s="31">
        <f t="shared" ref="T15:U15" si="166">P15-K15</f>
        <v>-11</v>
      </c>
      <c r="U15" s="29">
        <f t="shared" si="166"/>
        <v>0</v>
      </c>
      <c r="V15" s="33">
        <v>4</v>
      </c>
      <c r="W15" s="33">
        <v>60</v>
      </c>
      <c r="X15" s="33">
        <v>0</v>
      </c>
      <c r="Y15" s="33">
        <v>0</v>
      </c>
      <c r="Z15" s="34">
        <v>0</v>
      </c>
      <c r="AA15" s="31"/>
      <c r="AB15" s="29"/>
      <c r="AC15" s="29">
        <v>0</v>
      </c>
      <c r="AD15" s="29" t="s">
        <v>32</v>
      </c>
      <c r="AE15" s="29">
        <v>0</v>
      </c>
      <c r="AF15" s="29">
        <v>0</v>
      </c>
      <c r="AG15" s="31" t="e">
        <f t="shared" si="5"/>
        <v>#DIV/0!</v>
      </c>
      <c r="AH15" s="32" t="s">
        <v>32</v>
      </c>
      <c r="AI15" s="32" t="s">
        <v>32</v>
      </c>
      <c r="AJ15" s="32" t="s">
        <v>32</v>
      </c>
      <c r="AK15" s="32" t="s">
        <v>32</v>
      </c>
      <c r="AL15" s="31" t="e">
        <f t="shared" si="6"/>
        <v>#VALUE!</v>
      </c>
      <c r="AM15" s="32">
        <v>0</v>
      </c>
      <c r="AN15" s="32">
        <v>0</v>
      </c>
      <c r="AO15" s="32">
        <v>0</v>
      </c>
      <c r="AP15" s="32">
        <v>0</v>
      </c>
      <c r="AQ15" s="31" t="e">
        <f t="shared" si="7"/>
        <v>#DIV/0!</v>
      </c>
      <c r="AR15" s="31" t="e">
        <f t="shared" ref="AR15:AS15" si="167">AN15-AI15</f>
        <v>#VALUE!</v>
      </c>
      <c r="AS15" s="29" t="e">
        <f t="shared" si="167"/>
        <v>#VALUE!</v>
      </c>
      <c r="AT15" s="33">
        <v>0</v>
      </c>
      <c r="AU15" s="33">
        <v>0</v>
      </c>
      <c r="AV15" s="33">
        <v>0</v>
      </c>
      <c r="AW15" s="33">
        <v>0</v>
      </c>
      <c r="AX15" s="34">
        <v>0</v>
      </c>
      <c r="AY15" s="34"/>
      <c r="AZ15" s="29"/>
      <c r="BA15" s="29">
        <v>0</v>
      </c>
      <c r="BB15" s="29" t="s">
        <v>32</v>
      </c>
      <c r="BC15" s="29">
        <v>0</v>
      </c>
      <c r="BD15" s="29">
        <v>0</v>
      </c>
      <c r="BE15" s="31" t="e">
        <f t="shared" si="155"/>
        <v>#DIV/0!</v>
      </c>
      <c r="BF15" s="32">
        <v>3</v>
      </c>
      <c r="BG15" s="32">
        <v>3.8</v>
      </c>
      <c r="BH15" s="32">
        <v>0</v>
      </c>
      <c r="BI15" s="32">
        <v>0</v>
      </c>
      <c r="BJ15" s="31">
        <f t="shared" si="156"/>
        <v>0</v>
      </c>
      <c r="BK15" s="32">
        <v>0</v>
      </c>
      <c r="BL15" s="32">
        <v>0</v>
      </c>
      <c r="BM15" s="32">
        <v>0</v>
      </c>
      <c r="BN15" s="32">
        <v>0</v>
      </c>
      <c r="BO15" s="31" t="e">
        <f t="shared" si="11"/>
        <v>#DIV/0!</v>
      </c>
      <c r="BP15" s="31">
        <f t="shared" ref="BP15:BQ15" si="168">BL15-BG15</f>
        <v>-3.8</v>
      </c>
      <c r="BQ15" s="29">
        <f t="shared" si="168"/>
        <v>0</v>
      </c>
      <c r="BR15" s="33">
        <v>0</v>
      </c>
      <c r="BS15" s="33">
        <v>0</v>
      </c>
      <c r="BT15" s="33">
        <v>0</v>
      </c>
      <c r="BU15" s="33">
        <v>0</v>
      </c>
      <c r="BV15" s="34">
        <v>0</v>
      </c>
      <c r="BW15" s="31"/>
      <c r="BX15" s="29"/>
      <c r="BY15" s="29">
        <v>6</v>
      </c>
      <c r="BZ15" s="29">
        <v>3.17</v>
      </c>
      <c r="CA15" s="29">
        <v>0</v>
      </c>
      <c r="CB15" s="29">
        <v>0</v>
      </c>
      <c r="CC15" s="31">
        <f t="shared" si="13"/>
        <v>0</v>
      </c>
      <c r="CD15" s="32">
        <v>0</v>
      </c>
      <c r="CE15" s="32">
        <v>0</v>
      </c>
      <c r="CF15" s="32">
        <v>0</v>
      </c>
      <c r="CG15" s="32">
        <v>0</v>
      </c>
      <c r="CH15" s="31" t="e">
        <f t="shared" si="14"/>
        <v>#DIV/0!</v>
      </c>
      <c r="CI15" s="32">
        <v>0</v>
      </c>
      <c r="CJ15" s="32">
        <v>0</v>
      </c>
      <c r="CK15" s="32">
        <v>0</v>
      </c>
      <c r="CL15" s="32">
        <v>0</v>
      </c>
      <c r="CM15" s="31" t="e">
        <f t="shared" si="15"/>
        <v>#DIV/0!</v>
      </c>
      <c r="CN15" s="31">
        <f t="shared" si="64"/>
        <v>0</v>
      </c>
      <c r="CO15" s="29">
        <f t="shared" si="76"/>
        <v>0</v>
      </c>
      <c r="CP15" s="33">
        <v>0</v>
      </c>
      <c r="CQ15" s="33">
        <v>0</v>
      </c>
      <c r="CR15" s="33">
        <v>0</v>
      </c>
      <c r="CS15" s="33">
        <v>0</v>
      </c>
      <c r="CT15" s="34">
        <v>0</v>
      </c>
      <c r="CU15" s="31"/>
      <c r="CV15" s="29"/>
      <c r="CW15" s="29">
        <v>0</v>
      </c>
      <c r="CX15" s="29" t="s">
        <v>32</v>
      </c>
      <c r="CY15" s="29">
        <v>0</v>
      </c>
      <c r="CZ15" s="29">
        <v>0</v>
      </c>
      <c r="DA15" s="31" t="e">
        <f t="shared" si="17"/>
        <v>#DIV/0!</v>
      </c>
      <c r="DB15" s="32">
        <v>1</v>
      </c>
      <c r="DC15" s="32">
        <v>49</v>
      </c>
      <c r="DD15" s="32">
        <v>0</v>
      </c>
      <c r="DE15" s="32">
        <v>0</v>
      </c>
      <c r="DF15" s="31">
        <f t="shared" si="133"/>
        <v>0</v>
      </c>
      <c r="DG15" s="32">
        <v>0</v>
      </c>
      <c r="DH15" s="32">
        <v>0</v>
      </c>
      <c r="DI15" s="32">
        <v>0</v>
      </c>
      <c r="DJ15" s="32">
        <v>0</v>
      </c>
      <c r="DK15" s="31" t="e">
        <f t="shared" si="19"/>
        <v>#DIV/0!</v>
      </c>
      <c r="DL15" s="31">
        <f t="shared" ref="DL15:DM15" si="169">DH15-DC15</f>
        <v>-49</v>
      </c>
      <c r="DM15" s="29">
        <f t="shared" si="169"/>
        <v>0</v>
      </c>
      <c r="DN15" s="33">
        <v>3</v>
      </c>
      <c r="DO15" s="33">
        <v>25</v>
      </c>
      <c r="DP15" s="33">
        <v>3</v>
      </c>
      <c r="DQ15" s="32"/>
      <c r="DR15" s="34">
        <v>100</v>
      </c>
      <c r="DS15" s="31"/>
      <c r="DT15" s="29"/>
      <c r="DU15" s="29">
        <v>0</v>
      </c>
      <c r="DV15" s="29" t="s">
        <v>32</v>
      </c>
      <c r="DW15" s="29">
        <v>0</v>
      </c>
      <c r="DX15" s="29">
        <v>0</v>
      </c>
      <c r="DY15" s="31" t="e">
        <f t="shared" si="21"/>
        <v>#DIV/0!</v>
      </c>
      <c r="DZ15" s="32" t="s">
        <v>32</v>
      </c>
      <c r="EA15" s="32" t="s">
        <v>32</v>
      </c>
      <c r="EB15" s="32" t="s">
        <v>32</v>
      </c>
      <c r="EC15" s="32" t="s">
        <v>32</v>
      </c>
      <c r="ED15" s="31" t="e">
        <f t="shared" si="22"/>
        <v>#VALUE!</v>
      </c>
      <c r="EE15" s="35">
        <v>0</v>
      </c>
      <c r="EF15" s="35">
        <v>0</v>
      </c>
      <c r="EG15" s="35">
        <v>0</v>
      </c>
      <c r="EH15" s="35">
        <v>0</v>
      </c>
      <c r="EI15" s="31" t="e">
        <f t="shared" si="23"/>
        <v>#DIV/0!</v>
      </c>
      <c r="EJ15" s="31" t="e">
        <f t="shared" ref="EJ15:EK15" si="170">EF15-EA15</f>
        <v>#VALUE!</v>
      </c>
      <c r="EK15" s="31" t="e">
        <f t="shared" si="170"/>
        <v>#VALUE!</v>
      </c>
      <c r="EL15" s="35"/>
      <c r="EM15" s="35"/>
      <c r="EN15" s="35"/>
      <c r="EO15" s="35"/>
      <c r="EP15" s="31"/>
      <c r="EQ15" s="31"/>
      <c r="ER15" s="31"/>
      <c r="ES15" s="29">
        <v>0</v>
      </c>
      <c r="ET15" s="29" t="s">
        <v>32</v>
      </c>
      <c r="EU15" s="29">
        <v>0</v>
      </c>
      <c r="EV15" s="29">
        <v>0</v>
      </c>
      <c r="EW15" s="31" t="e">
        <f t="shared" si="25"/>
        <v>#DIV/0!</v>
      </c>
      <c r="EX15" s="32">
        <v>1</v>
      </c>
      <c r="EY15" s="32">
        <v>57</v>
      </c>
      <c r="EZ15" s="32">
        <v>0</v>
      </c>
      <c r="FA15" s="32">
        <v>0</v>
      </c>
      <c r="FB15" s="31">
        <f t="shared" si="26"/>
        <v>0</v>
      </c>
      <c r="FC15" s="35">
        <v>1</v>
      </c>
      <c r="FD15" s="35">
        <v>16</v>
      </c>
      <c r="FE15" s="35">
        <v>1</v>
      </c>
      <c r="FF15" s="35">
        <v>0</v>
      </c>
      <c r="FG15" s="31">
        <f t="shared" si="27"/>
        <v>100</v>
      </c>
      <c r="FH15" s="31">
        <f t="shared" ref="FH15:FI15" si="171">FD15-EY15</f>
        <v>-41</v>
      </c>
      <c r="FI15" s="31">
        <f t="shared" si="171"/>
        <v>1</v>
      </c>
      <c r="FJ15" s="35"/>
      <c r="FK15" s="35"/>
      <c r="FL15" s="35"/>
      <c r="FM15" s="35"/>
      <c r="FN15" s="31"/>
      <c r="FO15" s="31"/>
      <c r="FP15" s="31"/>
      <c r="FQ15" s="29">
        <v>0</v>
      </c>
      <c r="FR15" s="29" t="s">
        <v>32</v>
      </c>
      <c r="FS15" s="29">
        <v>0</v>
      </c>
      <c r="FT15" s="29">
        <v>0</v>
      </c>
      <c r="FU15" s="31" t="e">
        <f t="shared" si="29"/>
        <v>#DIV/0!</v>
      </c>
      <c r="FV15" s="36">
        <v>0</v>
      </c>
      <c r="FW15" s="36">
        <v>0</v>
      </c>
      <c r="FX15" s="36">
        <v>0</v>
      </c>
      <c r="FY15" s="36">
        <v>0</v>
      </c>
      <c r="FZ15" s="31" t="e">
        <f t="shared" si="30"/>
        <v>#DIV/0!</v>
      </c>
      <c r="GA15" s="35">
        <v>1</v>
      </c>
      <c r="GB15" s="35">
        <v>50</v>
      </c>
      <c r="GC15" s="35">
        <v>0</v>
      </c>
      <c r="GD15" s="35">
        <v>0</v>
      </c>
      <c r="GE15" s="31">
        <f t="shared" si="31"/>
        <v>0</v>
      </c>
      <c r="GF15" s="31">
        <f t="shared" ref="GF15:GG15" si="172">GB15-FW15</f>
        <v>50</v>
      </c>
      <c r="GG15" s="31">
        <f t="shared" si="172"/>
        <v>0</v>
      </c>
      <c r="GH15" s="38">
        <v>1</v>
      </c>
      <c r="GI15" s="38">
        <v>42</v>
      </c>
      <c r="GJ15" s="38">
        <v>0</v>
      </c>
      <c r="GK15" s="38">
        <v>0</v>
      </c>
      <c r="GL15" s="34">
        <v>0</v>
      </c>
      <c r="GM15" s="31"/>
      <c r="GN15" s="31"/>
      <c r="GO15" s="29">
        <v>0</v>
      </c>
      <c r="GP15" s="29" t="s">
        <v>32</v>
      </c>
      <c r="GQ15" s="29">
        <v>0</v>
      </c>
      <c r="GR15" s="29">
        <v>0</v>
      </c>
      <c r="GS15" s="31" t="e">
        <f t="shared" si="33"/>
        <v>#DIV/0!</v>
      </c>
      <c r="GT15" s="29"/>
      <c r="GU15" s="29"/>
      <c r="GV15" s="29"/>
      <c r="GW15" s="29"/>
      <c r="GX15" s="31" t="e">
        <f t="shared" si="34"/>
        <v>#DIV/0!</v>
      </c>
      <c r="GY15" s="31"/>
      <c r="GZ15" s="31"/>
      <c r="HA15" s="31"/>
      <c r="HB15" s="31"/>
      <c r="HC15" s="31" t="e">
        <f t="shared" si="35"/>
        <v>#DIV/0!</v>
      </c>
      <c r="HD15" s="31">
        <f t="shared" ref="HD15:HE15" si="173">GZ15-GU15</f>
        <v>0</v>
      </c>
      <c r="HE15" s="31">
        <f t="shared" si="173"/>
        <v>0</v>
      </c>
      <c r="HF15" s="31"/>
      <c r="HG15" s="31"/>
      <c r="HH15" s="31"/>
      <c r="HI15" s="31"/>
      <c r="HJ15" s="31"/>
      <c r="HK15" s="31"/>
      <c r="HL15" s="31"/>
      <c r="HM15" s="29">
        <v>0</v>
      </c>
      <c r="HN15" s="29" t="s">
        <v>32</v>
      </c>
      <c r="HO15" s="29">
        <v>0</v>
      </c>
      <c r="HP15" s="29">
        <v>0</v>
      </c>
      <c r="HQ15" s="31" t="e">
        <f t="shared" si="37"/>
        <v>#DIV/0!</v>
      </c>
      <c r="HR15" s="29"/>
      <c r="HS15" s="29"/>
      <c r="HT15" s="29"/>
      <c r="HU15" s="29"/>
      <c r="HV15" s="31" t="e">
        <f t="shared" si="38"/>
        <v>#DIV/0!</v>
      </c>
      <c r="HW15" s="31"/>
      <c r="HX15" s="31"/>
      <c r="HY15" s="31"/>
      <c r="HZ15" s="31"/>
      <c r="IA15" s="31" t="e">
        <f t="shared" si="39"/>
        <v>#DIV/0!</v>
      </c>
      <c r="IB15" s="31">
        <f t="shared" ref="IB15:IC15" si="174">HX15-HS15</f>
        <v>0</v>
      </c>
      <c r="IC15" s="31">
        <f t="shared" si="174"/>
        <v>0</v>
      </c>
      <c r="ID15" s="31"/>
      <c r="IE15" s="31"/>
      <c r="IF15" s="31"/>
      <c r="IG15" s="31"/>
      <c r="IH15" s="31"/>
      <c r="II15" s="31"/>
      <c r="IJ15" s="31"/>
      <c r="IK15" s="29">
        <v>0</v>
      </c>
      <c r="IL15" s="29" t="s">
        <v>32</v>
      </c>
      <c r="IM15" s="29">
        <v>0</v>
      </c>
      <c r="IN15" s="29">
        <v>0</v>
      </c>
      <c r="IO15" s="31" t="e">
        <f t="shared" si="41"/>
        <v>#DIV/0!</v>
      </c>
      <c r="IP15" s="36">
        <v>1</v>
      </c>
      <c r="IQ15" s="36">
        <v>42</v>
      </c>
      <c r="IR15" s="36">
        <v>0</v>
      </c>
      <c r="IS15" s="36">
        <v>0</v>
      </c>
      <c r="IT15" s="31">
        <f t="shared" si="42"/>
        <v>0</v>
      </c>
      <c r="IU15" s="35">
        <v>1</v>
      </c>
      <c r="IV15" s="35">
        <v>42</v>
      </c>
      <c r="IW15" s="35">
        <v>0</v>
      </c>
      <c r="IX15" s="35">
        <v>0</v>
      </c>
      <c r="IY15" s="31">
        <f t="shared" si="43"/>
        <v>0</v>
      </c>
      <c r="IZ15" s="31">
        <f t="shared" ref="IZ15:JA15" si="175">IV15-IQ15</f>
        <v>0</v>
      </c>
      <c r="JA15" s="31">
        <f t="shared" si="175"/>
        <v>0</v>
      </c>
      <c r="JB15" s="38">
        <v>1</v>
      </c>
      <c r="JC15" s="38">
        <v>71</v>
      </c>
      <c r="JD15" s="38"/>
      <c r="JE15" s="38">
        <v>0</v>
      </c>
      <c r="JF15" s="34">
        <v>0</v>
      </c>
      <c r="JG15" s="31"/>
      <c r="JH15" s="31"/>
      <c r="JI15" s="29">
        <v>0</v>
      </c>
      <c r="JJ15" s="29" t="s">
        <v>32</v>
      </c>
      <c r="JK15" s="29">
        <v>0</v>
      </c>
      <c r="JL15" s="29">
        <v>0</v>
      </c>
      <c r="JM15" s="31" t="e">
        <f t="shared" si="45"/>
        <v>#DIV/0!</v>
      </c>
      <c r="JN15" s="32">
        <v>0</v>
      </c>
      <c r="JO15" s="32">
        <v>0</v>
      </c>
      <c r="JP15" s="32">
        <v>0</v>
      </c>
      <c r="JQ15" s="32">
        <v>0</v>
      </c>
      <c r="JR15" s="31" t="e">
        <f t="shared" si="46"/>
        <v>#DIV/0!</v>
      </c>
      <c r="JS15" s="31"/>
      <c r="JT15" s="31"/>
      <c r="JU15" s="31"/>
      <c r="JV15" s="31"/>
      <c r="JW15" s="31" t="e">
        <f t="shared" si="47"/>
        <v>#DIV/0!</v>
      </c>
      <c r="JX15" s="31">
        <f t="shared" ref="JX15:JY15" si="176">JT15-JO15</f>
        <v>0</v>
      </c>
      <c r="JY15" s="31">
        <f t="shared" si="176"/>
        <v>0</v>
      </c>
      <c r="JZ15" s="31"/>
      <c r="KA15" s="31"/>
      <c r="KB15" s="31"/>
      <c r="KC15" s="31"/>
      <c r="KD15" s="31"/>
      <c r="KE15" s="31"/>
      <c r="KF15" s="31"/>
    </row>
    <row r="16" spans="1:292" ht="14.25">
      <c r="A16" s="29" t="str">
        <f t="shared" si="0"/>
        <v>5</v>
      </c>
      <c r="B16" s="29">
        <v>50013</v>
      </c>
      <c r="C16" s="29" t="s">
        <v>29</v>
      </c>
      <c r="D16" s="30" t="s">
        <v>46</v>
      </c>
      <c r="E16" s="29">
        <v>5</v>
      </c>
      <c r="F16" s="29">
        <v>55.6</v>
      </c>
      <c r="G16" s="29">
        <v>0</v>
      </c>
      <c r="H16" s="29">
        <v>0</v>
      </c>
      <c r="I16" s="31">
        <f t="shared" si="1"/>
        <v>0</v>
      </c>
      <c r="J16" s="32">
        <v>5</v>
      </c>
      <c r="K16" s="32">
        <v>54.6</v>
      </c>
      <c r="L16" s="32">
        <v>0</v>
      </c>
      <c r="M16" s="32">
        <v>0</v>
      </c>
      <c r="N16" s="31">
        <f t="shared" si="2"/>
        <v>0</v>
      </c>
      <c r="O16" s="32">
        <v>3</v>
      </c>
      <c r="P16" s="32">
        <v>82</v>
      </c>
      <c r="Q16" s="32">
        <v>0</v>
      </c>
      <c r="R16" s="32">
        <v>2</v>
      </c>
      <c r="S16" s="31">
        <f t="shared" si="129"/>
        <v>0</v>
      </c>
      <c r="T16" s="31">
        <f t="shared" ref="T16:U16" si="177">P16-K16</f>
        <v>27.4</v>
      </c>
      <c r="U16" s="29">
        <f t="shared" si="177"/>
        <v>0</v>
      </c>
      <c r="V16" s="33">
        <v>4</v>
      </c>
      <c r="W16" s="33">
        <v>44.2</v>
      </c>
      <c r="X16" s="33">
        <v>0</v>
      </c>
      <c r="Y16" s="33">
        <v>0</v>
      </c>
      <c r="Z16" s="34">
        <v>0</v>
      </c>
      <c r="AA16" s="31"/>
      <c r="AB16" s="29"/>
      <c r="AC16" s="29">
        <v>3</v>
      </c>
      <c r="AD16" s="29">
        <v>42.67</v>
      </c>
      <c r="AE16" s="29">
        <v>0</v>
      </c>
      <c r="AF16" s="29">
        <v>0</v>
      </c>
      <c r="AG16" s="31">
        <f t="shared" si="5"/>
        <v>0</v>
      </c>
      <c r="AH16" s="32">
        <v>1</v>
      </c>
      <c r="AI16" s="32">
        <v>58</v>
      </c>
      <c r="AJ16" s="32">
        <v>0</v>
      </c>
      <c r="AK16" s="32">
        <v>0</v>
      </c>
      <c r="AL16" s="31">
        <f t="shared" si="6"/>
        <v>0</v>
      </c>
      <c r="AM16" s="32">
        <v>0</v>
      </c>
      <c r="AN16" s="32">
        <v>0</v>
      </c>
      <c r="AO16" s="32">
        <v>0</v>
      </c>
      <c r="AP16" s="32">
        <v>0</v>
      </c>
      <c r="AQ16" s="31" t="e">
        <f t="shared" si="7"/>
        <v>#DIV/0!</v>
      </c>
      <c r="AR16" s="31">
        <f t="shared" ref="AR16:AS16" si="178">AN16-AI16</f>
        <v>-58</v>
      </c>
      <c r="AS16" s="29">
        <f t="shared" si="178"/>
        <v>0</v>
      </c>
      <c r="AT16" s="33">
        <v>0</v>
      </c>
      <c r="AU16" s="33">
        <v>0</v>
      </c>
      <c r="AV16" s="33">
        <v>0</v>
      </c>
      <c r="AW16" s="33">
        <v>0</v>
      </c>
      <c r="AX16" s="34">
        <v>0</v>
      </c>
      <c r="AY16" s="31"/>
      <c r="AZ16" s="29"/>
      <c r="BA16" s="29">
        <v>5</v>
      </c>
      <c r="BB16" s="29">
        <v>4</v>
      </c>
      <c r="BC16" s="29">
        <v>0</v>
      </c>
      <c r="BD16" s="29">
        <v>2</v>
      </c>
      <c r="BE16" s="31">
        <f t="shared" si="155"/>
        <v>0</v>
      </c>
      <c r="BF16" s="32">
        <v>4</v>
      </c>
      <c r="BG16" s="32">
        <v>3.5</v>
      </c>
      <c r="BH16" s="32">
        <v>0</v>
      </c>
      <c r="BI16" s="32">
        <v>0</v>
      </c>
      <c r="BJ16" s="31">
        <f t="shared" si="156"/>
        <v>0</v>
      </c>
      <c r="BK16" s="32">
        <v>0</v>
      </c>
      <c r="BL16" s="32">
        <v>0</v>
      </c>
      <c r="BM16" s="32">
        <v>0</v>
      </c>
      <c r="BN16" s="32">
        <v>0</v>
      </c>
      <c r="BO16" s="31" t="e">
        <f t="shared" si="11"/>
        <v>#DIV/0!</v>
      </c>
      <c r="BP16" s="31">
        <f t="shared" ref="BP16:BQ16" si="179">BL16-BG16</f>
        <v>-3.5</v>
      </c>
      <c r="BQ16" s="29">
        <f t="shared" si="179"/>
        <v>0</v>
      </c>
      <c r="BR16" s="33">
        <v>0</v>
      </c>
      <c r="BS16" s="33">
        <v>0</v>
      </c>
      <c r="BT16" s="33">
        <v>0</v>
      </c>
      <c r="BU16" s="33">
        <v>0</v>
      </c>
      <c r="BV16" s="34">
        <v>0</v>
      </c>
      <c r="BW16" s="31"/>
      <c r="BX16" s="29"/>
      <c r="BY16" s="29">
        <v>0</v>
      </c>
      <c r="BZ16" s="29" t="s">
        <v>32</v>
      </c>
      <c r="CA16" s="29">
        <v>0</v>
      </c>
      <c r="CB16" s="29">
        <v>0</v>
      </c>
      <c r="CC16" s="31" t="e">
        <f t="shared" si="13"/>
        <v>#DIV/0!</v>
      </c>
      <c r="CD16" s="32">
        <v>0</v>
      </c>
      <c r="CE16" s="32">
        <v>0</v>
      </c>
      <c r="CF16" s="32">
        <v>0</v>
      </c>
      <c r="CG16" s="32">
        <v>0</v>
      </c>
      <c r="CH16" s="31" t="e">
        <f t="shared" si="14"/>
        <v>#DIV/0!</v>
      </c>
      <c r="CI16" s="32">
        <v>0</v>
      </c>
      <c r="CJ16" s="32">
        <v>0</v>
      </c>
      <c r="CK16" s="32">
        <v>0</v>
      </c>
      <c r="CL16" s="32">
        <v>0</v>
      </c>
      <c r="CM16" s="31" t="e">
        <f t="shared" si="15"/>
        <v>#DIV/0!</v>
      </c>
      <c r="CN16" s="31">
        <f t="shared" si="64"/>
        <v>0</v>
      </c>
      <c r="CO16" s="29">
        <f t="shared" si="76"/>
        <v>0</v>
      </c>
      <c r="CP16" s="33">
        <v>0</v>
      </c>
      <c r="CQ16" s="33">
        <v>0</v>
      </c>
      <c r="CR16" s="33">
        <v>0</v>
      </c>
      <c r="CS16" s="33">
        <v>0</v>
      </c>
      <c r="CT16" s="34">
        <v>0</v>
      </c>
      <c r="CU16" s="31"/>
      <c r="CV16" s="29"/>
      <c r="CW16" s="29">
        <v>0</v>
      </c>
      <c r="CX16" s="29" t="s">
        <v>32</v>
      </c>
      <c r="CY16" s="29">
        <v>0</v>
      </c>
      <c r="CZ16" s="29">
        <v>0</v>
      </c>
      <c r="DA16" s="31" t="e">
        <f t="shared" si="17"/>
        <v>#DIV/0!</v>
      </c>
      <c r="DB16" s="32">
        <v>1</v>
      </c>
      <c r="DC16" s="32">
        <v>31</v>
      </c>
      <c r="DD16" s="32">
        <v>1</v>
      </c>
      <c r="DE16" s="32">
        <v>0</v>
      </c>
      <c r="DF16" s="31">
        <f t="shared" si="133"/>
        <v>100</v>
      </c>
      <c r="DG16" s="32">
        <v>3</v>
      </c>
      <c r="DH16" s="32">
        <v>46</v>
      </c>
      <c r="DI16" s="32">
        <v>0</v>
      </c>
      <c r="DJ16" s="32">
        <v>0</v>
      </c>
      <c r="DK16" s="31">
        <f t="shared" si="19"/>
        <v>0</v>
      </c>
      <c r="DL16" s="31">
        <f t="shared" ref="DL16:DM16" si="180">DH16-DC16</f>
        <v>15</v>
      </c>
      <c r="DM16" s="29">
        <f t="shared" si="180"/>
        <v>-1</v>
      </c>
      <c r="DN16" s="32"/>
      <c r="DO16" s="32"/>
      <c r="DP16" s="32"/>
      <c r="DQ16" s="32"/>
      <c r="DR16" s="31"/>
      <c r="DS16" s="31"/>
      <c r="DT16" s="29"/>
      <c r="DU16" s="29">
        <v>1</v>
      </c>
      <c r="DV16" s="29">
        <v>59</v>
      </c>
      <c r="DW16" s="29">
        <v>0</v>
      </c>
      <c r="DX16" s="29">
        <v>0</v>
      </c>
      <c r="DY16" s="31">
        <f t="shared" si="21"/>
        <v>0</v>
      </c>
      <c r="DZ16" s="32" t="s">
        <v>32</v>
      </c>
      <c r="EA16" s="32" t="s">
        <v>32</v>
      </c>
      <c r="EB16" s="32" t="s">
        <v>32</v>
      </c>
      <c r="EC16" s="32" t="s">
        <v>32</v>
      </c>
      <c r="ED16" s="31" t="e">
        <f t="shared" si="22"/>
        <v>#VALUE!</v>
      </c>
      <c r="EE16" s="35">
        <v>0</v>
      </c>
      <c r="EF16" s="35">
        <v>0</v>
      </c>
      <c r="EG16" s="35">
        <v>0</v>
      </c>
      <c r="EH16" s="35">
        <v>0</v>
      </c>
      <c r="EI16" s="31" t="e">
        <f t="shared" si="23"/>
        <v>#DIV/0!</v>
      </c>
      <c r="EJ16" s="31" t="e">
        <f t="shared" ref="EJ16:EK16" si="181">EF16-EA16</f>
        <v>#VALUE!</v>
      </c>
      <c r="EK16" s="31" t="e">
        <f t="shared" si="181"/>
        <v>#VALUE!</v>
      </c>
      <c r="EL16" s="35"/>
      <c r="EM16" s="35"/>
      <c r="EN16" s="35"/>
      <c r="EO16" s="35"/>
      <c r="EP16" s="31"/>
      <c r="EQ16" s="31"/>
      <c r="ER16" s="31"/>
      <c r="ES16" s="29">
        <v>1</v>
      </c>
      <c r="ET16" s="29">
        <v>23</v>
      </c>
      <c r="EU16" s="29">
        <v>1</v>
      </c>
      <c r="EV16" s="29">
        <v>0</v>
      </c>
      <c r="EW16" s="31">
        <f t="shared" si="25"/>
        <v>100</v>
      </c>
      <c r="EX16" s="32">
        <v>1</v>
      </c>
      <c r="EY16" s="32">
        <v>50</v>
      </c>
      <c r="EZ16" s="32">
        <v>0</v>
      </c>
      <c r="FA16" s="32">
        <v>0</v>
      </c>
      <c r="FB16" s="31">
        <f t="shared" si="26"/>
        <v>0</v>
      </c>
      <c r="FC16" s="35">
        <v>3</v>
      </c>
      <c r="FD16" s="35">
        <v>51</v>
      </c>
      <c r="FE16" s="35">
        <v>0</v>
      </c>
      <c r="FF16" s="35">
        <v>0</v>
      </c>
      <c r="FG16" s="31">
        <f t="shared" si="27"/>
        <v>0</v>
      </c>
      <c r="FH16" s="31">
        <f t="shared" ref="FH16:FI16" si="182">FD16-EY16</f>
        <v>1</v>
      </c>
      <c r="FI16" s="31">
        <f t="shared" si="182"/>
        <v>0</v>
      </c>
      <c r="FJ16" s="35"/>
      <c r="FK16" s="35"/>
      <c r="FL16" s="35"/>
      <c r="FM16" s="35"/>
      <c r="FN16" s="31"/>
      <c r="FO16" s="31"/>
      <c r="FP16" s="31"/>
      <c r="FQ16" s="29">
        <v>0</v>
      </c>
      <c r="FR16" s="29" t="s">
        <v>32</v>
      </c>
      <c r="FS16" s="29">
        <v>0</v>
      </c>
      <c r="FT16" s="29">
        <v>0</v>
      </c>
      <c r="FU16" s="31" t="e">
        <f t="shared" si="29"/>
        <v>#DIV/0!</v>
      </c>
      <c r="FV16" s="36">
        <v>0</v>
      </c>
      <c r="FW16" s="36">
        <v>0</v>
      </c>
      <c r="FX16" s="36">
        <v>0</v>
      </c>
      <c r="FY16" s="36">
        <v>0</v>
      </c>
      <c r="FZ16" s="31" t="e">
        <f t="shared" si="30"/>
        <v>#DIV/0!</v>
      </c>
      <c r="GA16" s="31"/>
      <c r="GB16" s="31"/>
      <c r="GC16" s="31"/>
      <c r="GD16" s="31"/>
      <c r="GE16" s="31" t="e">
        <f t="shared" si="31"/>
        <v>#DIV/0!</v>
      </c>
      <c r="GF16" s="31">
        <f t="shared" ref="GF16:GG16" si="183">GB16-FW16</f>
        <v>0</v>
      </c>
      <c r="GG16" s="31">
        <f t="shared" si="183"/>
        <v>0</v>
      </c>
      <c r="GH16" s="31"/>
      <c r="GI16" s="31"/>
      <c r="GJ16" s="31"/>
      <c r="GK16" s="31"/>
      <c r="GL16" s="31"/>
      <c r="GM16" s="31"/>
      <c r="GN16" s="31"/>
      <c r="GO16" s="29">
        <v>0</v>
      </c>
      <c r="GP16" s="32" t="s">
        <v>32</v>
      </c>
      <c r="GQ16" s="29">
        <v>0</v>
      </c>
      <c r="GR16" s="29">
        <v>0</v>
      </c>
      <c r="GS16" s="31" t="e">
        <f t="shared" si="33"/>
        <v>#DIV/0!</v>
      </c>
      <c r="GT16" s="29"/>
      <c r="GU16" s="29"/>
      <c r="GV16" s="29"/>
      <c r="GW16" s="29"/>
      <c r="GX16" s="31" t="e">
        <f t="shared" si="34"/>
        <v>#DIV/0!</v>
      </c>
      <c r="GY16" s="31"/>
      <c r="GZ16" s="31"/>
      <c r="HA16" s="31"/>
      <c r="HB16" s="31"/>
      <c r="HC16" s="31" t="e">
        <f t="shared" si="35"/>
        <v>#DIV/0!</v>
      </c>
      <c r="HD16" s="31">
        <f t="shared" ref="HD16:HE16" si="184">GZ16-GU16</f>
        <v>0</v>
      </c>
      <c r="HE16" s="31">
        <f t="shared" si="184"/>
        <v>0</v>
      </c>
      <c r="HF16" s="31"/>
      <c r="HG16" s="31"/>
      <c r="HH16" s="31"/>
      <c r="HI16" s="31"/>
      <c r="HJ16" s="31"/>
      <c r="HK16" s="31"/>
      <c r="HL16" s="31"/>
      <c r="HM16" s="29">
        <v>0</v>
      </c>
      <c r="HN16" s="29" t="s">
        <v>32</v>
      </c>
      <c r="HO16" s="29">
        <v>0</v>
      </c>
      <c r="HP16" s="29">
        <v>0</v>
      </c>
      <c r="HQ16" s="31" t="e">
        <f t="shared" si="37"/>
        <v>#DIV/0!</v>
      </c>
      <c r="HR16" s="29"/>
      <c r="HS16" s="29"/>
      <c r="HT16" s="29"/>
      <c r="HU16" s="29"/>
      <c r="HV16" s="31" t="e">
        <f t="shared" si="38"/>
        <v>#DIV/0!</v>
      </c>
      <c r="HW16" s="31"/>
      <c r="HX16" s="31"/>
      <c r="HY16" s="31"/>
      <c r="HZ16" s="31"/>
      <c r="IA16" s="31" t="e">
        <f t="shared" si="39"/>
        <v>#DIV/0!</v>
      </c>
      <c r="IB16" s="31">
        <f t="shared" ref="IB16:IC16" si="185">HX16-HS16</f>
        <v>0</v>
      </c>
      <c r="IC16" s="31">
        <f t="shared" si="185"/>
        <v>0</v>
      </c>
      <c r="ID16" s="31"/>
      <c r="IE16" s="31"/>
      <c r="IF16" s="31"/>
      <c r="IG16" s="31"/>
      <c r="IH16" s="31"/>
      <c r="II16" s="31"/>
      <c r="IJ16" s="31"/>
      <c r="IK16" s="29">
        <v>1</v>
      </c>
      <c r="IL16" s="29">
        <v>64</v>
      </c>
      <c r="IM16" s="29">
        <v>0</v>
      </c>
      <c r="IN16" s="29">
        <v>0</v>
      </c>
      <c r="IO16" s="31">
        <f t="shared" si="41"/>
        <v>0</v>
      </c>
      <c r="IP16" s="36">
        <v>1</v>
      </c>
      <c r="IQ16" s="36">
        <v>53</v>
      </c>
      <c r="IR16" s="36">
        <v>0</v>
      </c>
      <c r="IS16" s="36">
        <v>0</v>
      </c>
      <c r="IT16" s="31">
        <f t="shared" si="42"/>
        <v>0</v>
      </c>
      <c r="IU16" s="31"/>
      <c r="IV16" s="31"/>
      <c r="IW16" s="31"/>
      <c r="IX16" s="31"/>
      <c r="IY16" s="31" t="e">
        <f t="shared" si="43"/>
        <v>#DIV/0!</v>
      </c>
      <c r="IZ16" s="31">
        <f t="shared" ref="IZ16:JA16" si="186">IV16-IQ16</f>
        <v>-53</v>
      </c>
      <c r="JA16" s="31">
        <f t="shared" si="186"/>
        <v>0</v>
      </c>
      <c r="JB16" s="31"/>
      <c r="JC16" s="31"/>
      <c r="JD16" s="31"/>
      <c r="JE16" s="31"/>
      <c r="JF16" s="31"/>
      <c r="JG16" s="31"/>
      <c r="JH16" s="31"/>
      <c r="JI16" s="29">
        <v>0</v>
      </c>
      <c r="JJ16" s="29" t="s">
        <v>32</v>
      </c>
      <c r="JK16" s="29">
        <v>0</v>
      </c>
      <c r="JL16" s="29">
        <v>0</v>
      </c>
      <c r="JM16" s="31" t="e">
        <f t="shared" si="45"/>
        <v>#DIV/0!</v>
      </c>
      <c r="JN16" s="32">
        <v>0</v>
      </c>
      <c r="JO16" s="32">
        <v>0</v>
      </c>
      <c r="JP16" s="32">
        <v>0</v>
      </c>
      <c r="JQ16" s="32">
        <v>0</v>
      </c>
      <c r="JR16" s="31" t="e">
        <f t="shared" si="46"/>
        <v>#DIV/0!</v>
      </c>
      <c r="JS16" s="31"/>
      <c r="JT16" s="31"/>
      <c r="JU16" s="31"/>
      <c r="JV16" s="31"/>
      <c r="JW16" s="31" t="e">
        <f t="shared" si="47"/>
        <v>#DIV/0!</v>
      </c>
      <c r="JX16" s="31">
        <f t="shared" ref="JX16:JY16" si="187">JT16-JO16</f>
        <v>0</v>
      </c>
      <c r="JY16" s="31">
        <f t="shared" si="187"/>
        <v>0</v>
      </c>
      <c r="JZ16" s="31"/>
      <c r="KA16" s="31"/>
      <c r="KB16" s="31"/>
      <c r="KC16" s="31"/>
      <c r="KD16" s="31"/>
      <c r="KE16" s="31"/>
      <c r="KF16" s="31"/>
    </row>
    <row r="17" spans="1:292" ht="14.25">
      <c r="A17" s="29" t="str">
        <f t="shared" si="0"/>
        <v>5</v>
      </c>
      <c r="B17" s="29">
        <v>50014</v>
      </c>
      <c r="C17" s="29" t="s">
        <v>29</v>
      </c>
      <c r="D17" s="30" t="s">
        <v>47</v>
      </c>
      <c r="E17" s="29">
        <v>11</v>
      </c>
      <c r="F17" s="29">
        <v>62.73</v>
      </c>
      <c r="G17" s="29">
        <v>0</v>
      </c>
      <c r="H17" s="29">
        <v>2</v>
      </c>
      <c r="I17" s="31">
        <f t="shared" si="1"/>
        <v>0</v>
      </c>
      <c r="J17" s="32">
        <v>23</v>
      </c>
      <c r="K17" s="32">
        <v>57.26</v>
      </c>
      <c r="L17" s="32">
        <v>0</v>
      </c>
      <c r="M17" s="32">
        <v>1</v>
      </c>
      <c r="N17" s="31">
        <f t="shared" si="2"/>
        <v>0</v>
      </c>
      <c r="O17" s="32">
        <v>8</v>
      </c>
      <c r="P17" s="32">
        <v>94</v>
      </c>
      <c r="Q17" s="32">
        <v>0</v>
      </c>
      <c r="R17" s="32">
        <v>3</v>
      </c>
      <c r="S17" s="31">
        <f t="shared" si="129"/>
        <v>0</v>
      </c>
      <c r="T17" s="31">
        <f t="shared" ref="T17:U17" si="188">P17-K17</f>
        <v>36.74</v>
      </c>
      <c r="U17" s="29">
        <f t="shared" si="188"/>
        <v>0</v>
      </c>
      <c r="V17" s="33">
        <v>10</v>
      </c>
      <c r="W17" s="33">
        <v>36.1</v>
      </c>
      <c r="X17" s="33">
        <v>0</v>
      </c>
      <c r="Y17" s="33">
        <v>1</v>
      </c>
      <c r="Z17" s="34">
        <v>0</v>
      </c>
      <c r="AA17" s="31"/>
      <c r="AB17" s="29"/>
      <c r="AC17" s="29">
        <v>2</v>
      </c>
      <c r="AD17" s="29">
        <v>34</v>
      </c>
      <c r="AE17" s="29">
        <v>1</v>
      </c>
      <c r="AF17" s="29">
        <v>0</v>
      </c>
      <c r="AG17" s="31">
        <f t="shared" si="5"/>
        <v>50</v>
      </c>
      <c r="AH17" s="32">
        <v>1</v>
      </c>
      <c r="AI17" s="32">
        <v>39</v>
      </c>
      <c r="AJ17" s="32">
        <v>0</v>
      </c>
      <c r="AK17" s="32">
        <v>0</v>
      </c>
      <c r="AL17" s="31">
        <f t="shared" si="6"/>
        <v>0</v>
      </c>
      <c r="AM17" s="32">
        <v>3</v>
      </c>
      <c r="AN17" s="32">
        <v>32</v>
      </c>
      <c r="AO17" s="32">
        <v>1</v>
      </c>
      <c r="AP17" s="32">
        <v>0</v>
      </c>
      <c r="AQ17" s="31">
        <f t="shared" si="7"/>
        <v>33.333333333333336</v>
      </c>
      <c r="AR17" s="31">
        <f t="shared" ref="AR17:AS17" si="189">AN17-AI17</f>
        <v>-7</v>
      </c>
      <c r="AS17" s="29">
        <f t="shared" si="189"/>
        <v>1</v>
      </c>
      <c r="AT17" s="33">
        <v>3</v>
      </c>
      <c r="AU17" s="33">
        <v>42.67</v>
      </c>
      <c r="AV17" s="33">
        <v>0</v>
      </c>
      <c r="AW17" s="33">
        <v>0</v>
      </c>
      <c r="AX17" s="34">
        <v>0</v>
      </c>
      <c r="AY17" s="31"/>
      <c r="AZ17" s="29"/>
      <c r="BA17" s="29">
        <v>11</v>
      </c>
      <c r="BB17" s="29">
        <v>4</v>
      </c>
      <c r="BC17" s="29">
        <v>1</v>
      </c>
      <c r="BD17" s="29">
        <v>4</v>
      </c>
      <c r="BE17" s="31">
        <f t="shared" si="155"/>
        <v>9.0909090909090917</v>
      </c>
      <c r="BF17" s="32">
        <v>22</v>
      </c>
      <c r="BG17" s="32">
        <v>3.8</v>
      </c>
      <c r="BH17" s="32">
        <v>2</v>
      </c>
      <c r="BI17" s="32">
        <v>7</v>
      </c>
      <c r="BJ17" s="31">
        <f t="shared" si="156"/>
        <v>9.0909090909090917</v>
      </c>
      <c r="BK17" s="32">
        <v>0</v>
      </c>
      <c r="BL17" s="32">
        <v>0</v>
      </c>
      <c r="BM17" s="32">
        <v>0</v>
      </c>
      <c r="BN17" s="32">
        <v>0</v>
      </c>
      <c r="BO17" s="31" t="e">
        <f t="shared" si="11"/>
        <v>#DIV/0!</v>
      </c>
      <c r="BP17" s="31">
        <f t="shared" ref="BP17:BQ17" si="190">BL17-BG17</f>
        <v>-3.8</v>
      </c>
      <c r="BQ17" s="29">
        <f t="shared" si="190"/>
        <v>-2</v>
      </c>
      <c r="BR17" s="33">
        <v>4</v>
      </c>
      <c r="BS17" s="33">
        <v>3.5</v>
      </c>
      <c r="BT17" s="33">
        <v>0</v>
      </c>
      <c r="BU17" s="33">
        <v>0</v>
      </c>
      <c r="BV17" s="34">
        <v>0</v>
      </c>
      <c r="BW17" s="31"/>
      <c r="BX17" s="29"/>
      <c r="BY17" s="29">
        <v>4</v>
      </c>
      <c r="BZ17" s="29">
        <v>3.25</v>
      </c>
      <c r="CA17" s="29">
        <v>1</v>
      </c>
      <c r="CB17" s="29">
        <v>0</v>
      </c>
      <c r="CC17" s="31">
        <f t="shared" si="13"/>
        <v>25</v>
      </c>
      <c r="CD17" s="32">
        <v>2</v>
      </c>
      <c r="CE17" s="32">
        <v>34</v>
      </c>
      <c r="CF17" s="32">
        <v>1</v>
      </c>
      <c r="CG17" s="32">
        <v>0</v>
      </c>
      <c r="CH17" s="31">
        <f t="shared" si="14"/>
        <v>50</v>
      </c>
      <c r="CI17" s="32">
        <v>1</v>
      </c>
      <c r="CJ17" s="32">
        <v>33</v>
      </c>
      <c r="CK17" s="32">
        <v>1</v>
      </c>
      <c r="CL17" s="32">
        <v>0</v>
      </c>
      <c r="CM17" s="31">
        <f t="shared" si="15"/>
        <v>100</v>
      </c>
      <c r="CN17" s="31">
        <f t="shared" si="64"/>
        <v>-1</v>
      </c>
      <c r="CO17" s="29">
        <f t="shared" si="76"/>
        <v>0</v>
      </c>
      <c r="CP17" s="33">
        <v>3</v>
      </c>
      <c r="CQ17" s="33">
        <v>40.33</v>
      </c>
      <c r="CR17" s="33">
        <v>0</v>
      </c>
      <c r="CS17" s="33">
        <v>0</v>
      </c>
      <c r="CT17" s="34">
        <v>0</v>
      </c>
      <c r="CU17" s="31"/>
      <c r="CV17" s="29"/>
      <c r="CW17" s="29">
        <v>3</v>
      </c>
      <c r="CX17" s="29">
        <v>36</v>
      </c>
      <c r="CY17" s="29">
        <v>2</v>
      </c>
      <c r="CZ17" s="29">
        <v>0</v>
      </c>
      <c r="DA17" s="31">
        <f t="shared" si="17"/>
        <v>66.666666666666671</v>
      </c>
      <c r="DB17" s="32">
        <v>5</v>
      </c>
      <c r="DC17" s="32">
        <v>56.2</v>
      </c>
      <c r="DD17" s="32">
        <v>0</v>
      </c>
      <c r="DE17" s="32">
        <v>0</v>
      </c>
      <c r="DF17" s="31">
        <f t="shared" si="133"/>
        <v>0</v>
      </c>
      <c r="DG17" s="32">
        <v>4</v>
      </c>
      <c r="DH17" s="32">
        <v>35</v>
      </c>
      <c r="DI17" s="32">
        <v>1</v>
      </c>
      <c r="DJ17" s="32">
        <v>0</v>
      </c>
      <c r="DK17" s="31">
        <f t="shared" si="19"/>
        <v>25</v>
      </c>
      <c r="DL17" s="31">
        <f t="shared" ref="DL17:DM17" si="191">DH17-DC17</f>
        <v>-21.200000000000003</v>
      </c>
      <c r="DM17" s="29">
        <f t="shared" si="191"/>
        <v>1</v>
      </c>
      <c r="DN17" s="33">
        <v>3</v>
      </c>
      <c r="DO17" s="33">
        <v>55</v>
      </c>
      <c r="DP17" s="33">
        <v>1</v>
      </c>
      <c r="DQ17" s="33">
        <v>1</v>
      </c>
      <c r="DR17" s="34">
        <v>33</v>
      </c>
      <c r="DS17" s="31"/>
      <c r="DT17" s="29"/>
      <c r="DU17" s="29">
        <v>0</v>
      </c>
      <c r="DV17" s="29" t="s">
        <v>32</v>
      </c>
      <c r="DW17" s="29">
        <v>0</v>
      </c>
      <c r="DX17" s="29">
        <v>0</v>
      </c>
      <c r="DY17" s="31" t="e">
        <f t="shared" si="21"/>
        <v>#DIV/0!</v>
      </c>
      <c r="DZ17" s="32">
        <v>1</v>
      </c>
      <c r="EA17" s="32">
        <v>42</v>
      </c>
      <c r="EB17" s="32">
        <v>0</v>
      </c>
      <c r="EC17" s="32">
        <v>0</v>
      </c>
      <c r="ED17" s="31">
        <f t="shared" si="22"/>
        <v>0</v>
      </c>
      <c r="EE17" s="35">
        <v>0</v>
      </c>
      <c r="EF17" s="35">
        <v>0</v>
      </c>
      <c r="EG17" s="35">
        <v>0</v>
      </c>
      <c r="EH17" s="35">
        <v>0</v>
      </c>
      <c r="EI17" s="31" t="e">
        <f t="shared" si="23"/>
        <v>#DIV/0!</v>
      </c>
      <c r="EJ17" s="31">
        <f t="shared" ref="EJ17:EK17" si="192">EF17-EA17</f>
        <v>-42</v>
      </c>
      <c r="EK17" s="31">
        <f t="shared" si="192"/>
        <v>0</v>
      </c>
      <c r="EL17" s="35"/>
      <c r="EM17" s="35"/>
      <c r="EN17" s="35"/>
      <c r="EO17" s="35"/>
      <c r="EP17" s="31"/>
      <c r="EQ17" s="31"/>
      <c r="ER17" s="31"/>
      <c r="ES17" s="29">
        <v>5</v>
      </c>
      <c r="ET17" s="29">
        <v>39.4</v>
      </c>
      <c r="EU17" s="29">
        <v>3</v>
      </c>
      <c r="EV17" s="29">
        <v>0</v>
      </c>
      <c r="EW17" s="31">
        <f t="shared" si="25"/>
        <v>60</v>
      </c>
      <c r="EX17" s="32">
        <v>5</v>
      </c>
      <c r="EY17" s="32">
        <v>57</v>
      </c>
      <c r="EZ17" s="32">
        <v>1</v>
      </c>
      <c r="FA17" s="32">
        <v>0</v>
      </c>
      <c r="FB17" s="31">
        <f t="shared" si="26"/>
        <v>20</v>
      </c>
      <c r="FC17" s="35">
        <v>4</v>
      </c>
      <c r="FD17" s="35">
        <v>33</v>
      </c>
      <c r="FE17" s="35">
        <v>2</v>
      </c>
      <c r="FF17" s="35">
        <v>0</v>
      </c>
      <c r="FG17" s="31">
        <f t="shared" si="27"/>
        <v>50</v>
      </c>
      <c r="FH17" s="31">
        <f t="shared" ref="FH17:FI17" si="193">FD17-EY17</f>
        <v>-24</v>
      </c>
      <c r="FI17" s="31">
        <f t="shared" si="193"/>
        <v>1</v>
      </c>
      <c r="FJ17" s="35"/>
      <c r="FK17" s="35"/>
      <c r="FL17" s="35"/>
      <c r="FM17" s="35"/>
      <c r="FN17" s="31"/>
      <c r="FO17" s="31"/>
      <c r="FP17" s="31"/>
      <c r="FQ17" s="29">
        <v>3</v>
      </c>
      <c r="FR17" s="29">
        <v>38</v>
      </c>
      <c r="FS17" s="29">
        <v>1</v>
      </c>
      <c r="FT17" s="29">
        <v>0</v>
      </c>
      <c r="FU17" s="31">
        <f t="shared" si="29"/>
        <v>33.333333333333336</v>
      </c>
      <c r="FV17" s="36">
        <v>1</v>
      </c>
      <c r="FW17" s="36">
        <v>14</v>
      </c>
      <c r="FX17" s="36">
        <v>0</v>
      </c>
      <c r="FY17" s="36">
        <v>0</v>
      </c>
      <c r="FZ17" s="31">
        <f t="shared" si="30"/>
        <v>0</v>
      </c>
      <c r="GA17" s="35">
        <v>3</v>
      </c>
      <c r="GB17" s="35">
        <v>42</v>
      </c>
      <c r="GC17" s="35">
        <v>0</v>
      </c>
      <c r="GD17" s="35">
        <v>0</v>
      </c>
      <c r="GE17" s="31">
        <f t="shared" si="31"/>
        <v>0</v>
      </c>
      <c r="GF17" s="31">
        <f t="shared" ref="GF17:GG17" si="194">GB17-FW17</f>
        <v>28</v>
      </c>
      <c r="GG17" s="31">
        <f t="shared" si="194"/>
        <v>0</v>
      </c>
      <c r="GH17" s="38">
        <v>3</v>
      </c>
      <c r="GI17" s="38">
        <v>50</v>
      </c>
      <c r="GJ17" s="38">
        <v>0</v>
      </c>
      <c r="GK17" s="38">
        <v>0</v>
      </c>
      <c r="GL17" s="34">
        <v>0</v>
      </c>
      <c r="GM17" s="31"/>
      <c r="GN17" s="31"/>
      <c r="GO17" s="29">
        <v>0</v>
      </c>
      <c r="GP17" s="29" t="s">
        <v>32</v>
      </c>
      <c r="GQ17" s="29">
        <v>0</v>
      </c>
      <c r="GR17" s="29">
        <v>0</v>
      </c>
      <c r="GS17" s="31" t="e">
        <f t="shared" si="33"/>
        <v>#DIV/0!</v>
      </c>
      <c r="GT17" s="29"/>
      <c r="GU17" s="29"/>
      <c r="GV17" s="29"/>
      <c r="GW17" s="29"/>
      <c r="GX17" s="31" t="e">
        <f t="shared" si="34"/>
        <v>#DIV/0!</v>
      </c>
      <c r="GY17" s="31"/>
      <c r="GZ17" s="31"/>
      <c r="HA17" s="31"/>
      <c r="HB17" s="31"/>
      <c r="HC17" s="31" t="e">
        <f t="shared" si="35"/>
        <v>#DIV/0!</v>
      </c>
      <c r="HD17" s="31">
        <f t="shared" ref="HD17:HE17" si="195">GZ17-GU17</f>
        <v>0</v>
      </c>
      <c r="HE17" s="31">
        <f t="shared" si="195"/>
        <v>0</v>
      </c>
      <c r="HF17" s="34">
        <v>1</v>
      </c>
      <c r="HG17" s="34">
        <v>43</v>
      </c>
      <c r="HH17" s="34">
        <v>0</v>
      </c>
      <c r="HI17" s="34">
        <v>0</v>
      </c>
      <c r="HJ17" s="34">
        <v>0</v>
      </c>
      <c r="HK17" s="31"/>
      <c r="HL17" s="31"/>
      <c r="HM17" s="29">
        <v>0</v>
      </c>
      <c r="HN17" s="29" t="s">
        <v>32</v>
      </c>
      <c r="HO17" s="29">
        <v>0</v>
      </c>
      <c r="HP17" s="29">
        <v>0</v>
      </c>
      <c r="HQ17" s="31" t="e">
        <f t="shared" si="37"/>
        <v>#DIV/0!</v>
      </c>
      <c r="HR17" s="29"/>
      <c r="HS17" s="29"/>
      <c r="HT17" s="29"/>
      <c r="HU17" s="29"/>
      <c r="HV17" s="31" t="e">
        <f t="shared" si="38"/>
        <v>#DIV/0!</v>
      </c>
      <c r="HW17" s="31"/>
      <c r="HX17" s="31"/>
      <c r="HY17" s="31"/>
      <c r="HZ17" s="31"/>
      <c r="IA17" s="31" t="e">
        <f t="shared" si="39"/>
        <v>#DIV/0!</v>
      </c>
      <c r="IB17" s="31">
        <f t="shared" ref="IB17:IC17" si="196">HX17-HS17</f>
        <v>0</v>
      </c>
      <c r="IC17" s="31">
        <f t="shared" si="196"/>
        <v>0</v>
      </c>
      <c r="ID17" s="31"/>
      <c r="IE17" s="31"/>
      <c r="IF17" s="31"/>
      <c r="IG17" s="31"/>
      <c r="IH17" s="31"/>
      <c r="II17" s="31"/>
      <c r="IJ17" s="31"/>
      <c r="IK17" s="29">
        <v>6</v>
      </c>
      <c r="IL17" s="29">
        <v>47.33</v>
      </c>
      <c r="IM17" s="29">
        <v>2</v>
      </c>
      <c r="IN17" s="29">
        <v>0</v>
      </c>
      <c r="IO17" s="31">
        <f t="shared" si="41"/>
        <v>33.333333333333336</v>
      </c>
      <c r="IP17" s="36">
        <v>5</v>
      </c>
      <c r="IQ17" s="36">
        <v>34</v>
      </c>
      <c r="IR17" s="36">
        <v>3</v>
      </c>
      <c r="IS17" s="36">
        <v>0</v>
      </c>
      <c r="IT17" s="31">
        <f t="shared" si="42"/>
        <v>60</v>
      </c>
      <c r="IU17" s="35">
        <v>4</v>
      </c>
      <c r="IV17" s="35">
        <v>48</v>
      </c>
      <c r="IW17" s="35">
        <v>2</v>
      </c>
      <c r="IX17" s="35">
        <v>0</v>
      </c>
      <c r="IY17" s="31">
        <f t="shared" si="43"/>
        <v>50</v>
      </c>
      <c r="IZ17" s="31">
        <f t="shared" ref="IZ17:JA17" si="197">IV17-IQ17</f>
        <v>14</v>
      </c>
      <c r="JA17" s="31">
        <f t="shared" si="197"/>
        <v>-1</v>
      </c>
      <c r="JB17" s="38">
        <v>2</v>
      </c>
      <c r="JC17" s="38">
        <v>36.5</v>
      </c>
      <c r="JD17" s="38">
        <v>1</v>
      </c>
      <c r="JE17" s="38">
        <v>0</v>
      </c>
      <c r="JF17" s="34">
        <v>50</v>
      </c>
      <c r="JG17" s="31"/>
      <c r="JH17" s="31"/>
      <c r="JI17" s="29">
        <v>0</v>
      </c>
      <c r="JJ17" s="29" t="s">
        <v>32</v>
      </c>
      <c r="JK17" s="29">
        <v>0</v>
      </c>
      <c r="JL17" s="29">
        <v>0</v>
      </c>
      <c r="JM17" s="31" t="e">
        <f t="shared" si="45"/>
        <v>#DIV/0!</v>
      </c>
      <c r="JN17" s="32">
        <v>0</v>
      </c>
      <c r="JO17" s="32">
        <v>0</v>
      </c>
      <c r="JP17" s="32">
        <v>0</v>
      </c>
      <c r="JQ17" s="32">
        <v>0</v>
      </c>
      <c r="JR17" s="31" t="e">
        <f t="shared" si="46"/>
        <v>#DIV/0!</v>
      </c>
      <c r="JS17" s="31"/>
      <c r="JT17" s="31"/>
      <c r="JU17" s="31"/>
      <c r="JV17" s="31"/>
      <c r="JW17" s="31" t="e">
        <f t="shared" si="47"/>
        <v>#DIV/0!</v>
      </c>
      <c r="JX17" s="31">
        <f t="shared" ref="JX17:JY17" si="198">JT17-JO17</f>
        <v>0</v>
      </c>
      <c r="JY17" s="31">
        <f t="shared" si="198"/>
        <v>0</v>
      </c>
      <c r="JZ17" s="31"/>
      <c r="KA17" s="31"/>
      <c r="KB17" s="31"/>
      <c r="KC17" s="31"/>
      <c r="KD17" s="31"/>
      <c r="KE17" s="31"/>
      <c r="KF17" s="31"/>
    </row>
    <row r="18" spans="1:292" ht="14.25">
      <c r="A18" s="29" t="str">
        <f t="shared" si="0"/>
        <v>5</v>
      </c>
      <c r="B18" s="29">
        <v>50015</v>
      </c>
      <c r="C18" s="29" t="s">
        <v>29</v>
      </c>
      <c r="D18" s="30" t="s">
        <v>48</v>
      </c>
      <c r="E18" s="29">
        <v>2</v>
      </c>
      <c r="F18" s="29">
        <v>64</v>
      </c>
      <c r="G18" s="29">
        <v>0</v>
      </c>
      <c r="H18" s="29">
        <v>0</v>
      </c>
      <c r="I18" s="31">
        <f t="shared" si="1"/>
        <v>0</v>
      </c>
      <c r="J18" s="32">
        <v>0</v>
      </c>
      <c r="K18" s="32">
        <v>0</v>
      </c>
      <c r="L18" s="32">
        <v>0</v>
      </c>
      <c r="M18" s="32">
        <v>0</v>
      </c>
      <c r="N18" s="35">
        <v>0</v>
      </c>
      <c r="O18" s="32">
        <v>0</v>
      </c>
      <c r="P18" s="32">
        <v>0</v>
      </c>
      <c r="Q18" s="32">
        <v>0</v>
      </c>
      <c r="R18" s="32">
        <v>0</v>
      </c>
      <c r="S18" s="35">
        <v>0</v>
      </c>
      <c r="T18" s="31">
        <f t="shared" ref="T18:U18" si="199">P18-K18</f>
        <v>0</v>
      </c>
      <c r="U18" s="29">
        <f t="shared" si="199"/>
        <v>0</v>
      </c>
      <c r="V18" s="33">
        <v>1</v>
      </c>
      <c r="W18" s="33">
        <v>51</v>
      </c>
      <c r="X18" s="33">
        <v>0</v>
      </c>
      <c r="Y18" s="33">
        <v>0</v>
      </c>
      <c r="Z18" s="38">
        <v>0</v>
      </c>
      <c r="AA18" s="31"/>
      <c r="AB18" s="29"/>
      <c r="AC18" s="29">
        <v>0</v>
      </c>
      <c r="AD18" s="29" t="s">
        <v>32</v>
      </c>
      <c r="AE18" s="29">
        <v>0</v>
      </c>
      <c r="AF18" s="29">
        <v>0</v>
      </c>
      <c r="AG18" s="31" t="e">
        <f t="shared" si="5"/>
        <v>#DIV/0!</v>
      </c>
      <c r="AH18" s="32" t="s">
        <v>32</v>
      </c>
      <c r="AI18" s="32" t="s">
        <v>32</v>
      </c>
      <c r="AJ18" s="32" t="s">
        <v>32</v>
      </c>
      <c r="AK18" s="32" t="s">
        <v>32</v>
      </c>
      <c r="AL18" s="31" t="e">
        <f t="shared" si="6"/>
        <v>#VALUE!</v>
      </c>
      <c r="AM18" s="32">
        <v>0</v>
      </c>
      <c r="AN18" s="32">
        <v>0</v>
      </c>
      <c r="AO18" s="32">
        <v>0</v>
      </c>
      <c r="AP18" s="32">
        <v>0</v>
      </c>
      <c r="AQ18" s="31" t="e">
        <f t="shared" si="7"/>
        <v>#DIV/0!</v>
      </c>
      <c r="AR18" s="31" t="e">
        <f t="shared" ref="AR18:AS18" si="200">AN18-AI18</f>
        <v>#VALUE!</v>
      </c>
      <c r="AS18" s="29" t="e">
        <f t="shared" si="200"/>
        <v>#VALUE!</v>
      </c>
      <c r="AT18" s="33">
        <v>0</v>
      </c>
      <c r="AU18" s="33">
        <v>0</v>
      </c>
      <c r="AV18" s="33">
        <v>0</v>
      </c>
      <c r="AW18" s="33">
        <v>0</v>
      </c>
      <c r="AX18" s="38">
        <v>0</v>
      </c>
      <c r="AY18" s="31"/>
      <c r="AZ18" s="29"/>
      <c r="BA18" s="29">
        <v>2</v>
      </c>
      <c r="BB18" s="29">
        <v>3.5</v>
      </c>
      <c r="BC18" s="29">
        <v>0</v>
      </c>
      <c r="BD18" s="29">
        <v>0</v>
      </c>
      <c r="BE18" s="31">
        <f t="shared" si="155"/>
        <v>0</v>
      </c>
      <c r="BF18" s="32" t="s">
        <v>49</v>
      </c>
      <c r="BG18" s="32" t="s">
        <v>32</v>
      </c>
      <c r="BH18" s="32" t="s">
        <v>32</v>
      </c>
      <c r="BI18" s="32" t="s">
        <v>32</v>
      </c>
      <c r="BJ18" s="31" t="e">
        <f t="shared" si="156"/>
        <v>#VALUE!</v>
      </c>
      <c r="BK18" s="32">
        <v>0</v>
      </c>
      <c r="BL18" s="32">
        <v>0</v>
      </c>
      <c r="BM18" s="32">
        <v>0</v>
      </c>
      <c r="BN18" s="32">
        <v>0</v>
      </c>
      <c r="BO18" s="31" t="e">
        <f t="shared" si="11"/>
        <v>#DIV/0!</v>
      </c>
      <c r="BP18" s="31" t="e">
        <f t="shared" ref="BP18:BQ18" si="201">BL18-BG18</f>
        <v>#VALUE!</v>
      </c>
      <c r="BQ18" s="29" t="e">
        <f t="shared" si="201"/>
        <v>#VALUE!</v>
      </c>
      <c r="BR18" s="33">
        <v>5</v>
      </c>
      <c r="BS18" s="33">
        <v>3.4</v>
      </c>
      <c r="BT18" s="33">
        <v>0</v>
      </c>
      <c r="BU18" s="33">
        <v>0</v>
      </c>
      <c r="BV18" s="34">
        <v>0</v>
      </c>
      <c r="BW18" s="31"/>
      <c r="BX18" s="29"/>
      <c r="BY18" s="29">
        <v>7</v>
      </c>
      <c r="BZ18" s="29">
        <v>3.71</v>
      </c>
      <c r="CA18" s="29">
        <v>0</v>
      </c>
      <c r="CB18" s="29">
        <v>0</v>
      </c>
      <c r="CC18" s="31">
        <f t="shared" si="13"/>
        <v>0</v>
      </c>
      <c r="CD18" s="32">
        <v>0</v>
      </c>
      <c r="CE18" s="32">
        <v>0</v>
      </c>
      <c r="CF18" s="32">
        <v>0</v>
      </c>
      <c r="CG18" s="32">
        <v>0</v>
      </c>
      <c r="CH18" s="31" t="e">
        <f t="shared" si="14"/>
        <v>#DIV/0!</v>
      </c>
      <c r="CI18" s="32">
        <v>0</v>
      </c>
      <c r="CJ18" s="32">
        <v>0</v>
      </c>
      <c r="CK18" s="32">
        <v>0</v>
      </c>
      <c r="CL18" s="32">
        <v>0</v>
      </c>
      <c r="CM18" s="31" t="e">
        <f t="shared" si="15"/>
        <v>#DIV/0!</v>
      </c>
      <c r="CN18" s="31">
        <f t="shared" si="64"/>
        <v>0</v>
      </c>
      <c r="CO18" s="29">
        <f t="shared" si="76"/>
        <v>0</v>
      </c>
      <c r="CP18" s="33">
        <v>0</v>
      </c>
      <c r="CQ18" s="33">
        <v>0</v>
      </c>
      <c r="CR18" s="33">
        <v>0</v>
      </c>
      <c r="CS18" s="33">
        <v>0</v>
      </c>
      <c r="CT18" s="34">
        <v>0</v>
      </c>
      <c r="CU18" s="31"/>
      <c r="CV18" s="29"/>
      <c r="CW18" s="29">
        <v>0</v>
      </c>
      <c r="CX18" s="29" t="s">
        <v>32</v>
      </c>
      <c r="CY18" s="29">
        <v>0</v>
      </c>
      <c r="CZ18" s="29">
        <v>0</v>
      </c>
      <c r="DA18" s="31" t="e">
        <f t="shared" si="17"/>
        <v>#DIV/0!</v>
      </c>
      <c r="DB18" s="32">
        <v>0</v>
      </c>
      <c r="DC18" s="32">
        <v>0</v>
      </c>
      <c r="DD18" s="32">
        <v>0</v>
      </c>
      <c r="DE18" s="32">
        <v>0</v>
      </c>
      <c r="DF18" s="31" t="e">
        <f t="shared" si="133"/>
        <v>#DIV/0!</v>
      </c>
      <c r="DG18" s="32">
        <v>0</v>
      </c>
      <c r="DH18" s="32">
        <v>0</v>
      </c>
      <c r="DI18" s="32">
        <v>0</v>
      </c>
      <c r="DJ18" s="32">
        <v>0</v>
      </c>
      <c r="DK18" s="31" t="e">
        <f t="shared" si="19"/>
        <v>#DIV/0!</v>
      </c>
      <c r="DL18" s="31">
        <f t="shared" ref="DL18:DM18" si="202">DH18-DC18</f>
        <v>0</v>
      </c>
      <c r="DM18" s="29">
        <f t="shared" si="202"/>
        <v>0</v>
      </c>
      <c r="DN18" s="33">
        <v>2</v>
      </c>
      <c r="DO18" s="33">
        <v>36</v>
      </c>
      <c r="DP18" s="33">
        <v>1</v>
      </c>
      <c r="DQ18" s="32"/>
      <c r="DR18" s="34">
        <v>50</v>
      </c>
      <c r="DS18" s="31"/>
      <c r="DT18" s="29"/>
      <c r="DU18" s="29">
        <v>0</v>
      </c>
      <c r="DV18" s="29" t="s">
        <v>32</v>
      </c>
      <c r="DW18" s="29">
        <v>0</v>
      </c>
      <c r="DX18" s="29">
        <v>0</v>
      </c>
      <c r="DY18" s="31" t="e">
        <f t="shared" si="21"/>
        <v>#DIV/0!</v>
      </c>
      <c r="DZ18" s="32" t="s">
        <v>32</v>
      </c>
      <c r="EA18" s="32" t="s">
        <v>32</v>
      </c>
      <c r="EB18" s="32" t="s">
        <v>32</v>
      </c>
      <c r="EC18" s="32" t="s">
        <v>32</v>
      </c>
      <c r="ED18" s="31" t="e">
        <f t="shared" si="22"/>
        <v>#VALUE!</v>
      </c>
      <c r="EE18" s="35">
        <v>0</v>
      </c>
      <c r="EF18" s="35">
        <v>0</v>
      </c>
      <c r="EG18" s="35">
        <v>0</v>
      </c>
      <c r="EH18" s="35">
        <v>0</v>
      </c>
      <c r="EI18" s="31" t="e">
        <f t="shared" si="23"/>
        <v>#DIV/0!</v>
      </c>
      <c r="EJ18" s="31" t="e">
        <f t="shared" ref="EJ18:EK18" si="203">EF18-EA18</f>
        <v>#VALUE!</v>
      </c>
      <c r="EK18" s="31" t="e">
        <f t="shared" si="203"/>
        <v>#VALUE!</v>
      </c>
      <c r="EL18" s="35"/>
      <c r="EM18" s="35"/>
      <c r="EN18" s="35"/>
      <c r="EO18" s="35"/>
      <c r="EP18" s="31"/>
      <c r="EQ18" s="31"/>
      <c r="ER18" s="31"/>
      <c r="ES18" s="29">
        <v>0</v>
      </c>
      <c r="ET18" s="29" t="s">
        <v>32</v>
      </c>
      <c r="EU18" s="29">
        <v>0</v>
      </c>
      <c r="EV18" s="29">
        <v>0</v>
      </c>
      <c r="EW18" s="31" t="e">
        <f t="shared" si="25"/>
        <v>#DIV/0!</v>
      </c>
      <c r="EX18" s="32">
        <v>0</v>
      </c>
      <c r="EY18" s="32">
        <v>0</v>
      </c>
      <c r="EZ18" s="32">
        <v>0</v>
      </c>
      <c r="FA18" s="32">
        <v>0</v>
      </c>
      <c r="FB18" s="31" t="e">
        <f t="shared" si="26"/>
        <v>#DIV/0!</v>
      </c>
      <c r="FC18" s="35">
        <v>0</v>
      </c>
      <c r="FD18" s="35">
        <v>0</v>
      </c>
      <c r="FE18" s="35">
        <v>0</v>
      </c>
      <c r="FF18" s="35">
        <v>0</v>
      </c>
      <c r="FG18" s="31" t="e">
        <f t="shared" si="27"/>
        <v>#DIV/0!</v>
      </c>
      <c r="FH18" s="31">
        <f t="shared" ref="FH18:FI18" si="204">FD18-EY18</f>
        <v>0</v>
      </c>
      <c r="FI18" s="31">
        <f t="shared" si="204"/>
        <v>0</v>
      </c>
      <c r="FJ18" s="35"/>
      <c r="FK18" s="35"/>
      <c r="FL18" s="35"/>
      <c r="FM18" s="35"/>
      <c r="FN18" s="31"/>
      <c r="FO18" s="31"/>
      <c r="FP18" s="31"/>
      <c r="FQ18" s="29">
        <v>0</v>
      </c>
      <c r="FR18" s="29" t="s">
        <v>32</v>
      </c>
      <c r="FS18" s="29">
        <v>0</v>
      </c>
      <c r="FT18" s="29">
        <v>0</v>
      </c>
      <c r="FU18" s="31" t="e">
        <f t="shared" si="29"/>
        <v>#DIV/0!</v>
      </c>
      <c r="FV18" s="36">
        <v>0</v>
      </c>
      <c r="FW18" s="36">
        <v>0</v>
      </c>
      <c r="FX18" s="36">
        <v>0</v>
      </c>
      <c r="FY18" s="36">
        <v>0</v>
      </c>
      <c r="FZ18" s="31" t="e">
        <f t="shared" si="30"/>
        <v>#DIV/0!</v>
      </c>
      <c r="GA18" s="31"/>
      <c r="GB18" s="31"/>
      <c r="GC18" s="31"/>
      <c r="GD18" s="31"/>
      <c r="GE18" s="31" t="e">
        <f t="shared" si="31"/>
        <v>#DIV/0!</v>
      </c>
      <c r="GF18" s="31">
        <f t="shared" ref="GF18:GG18" si="205">GB18-FW18</f>
        <v>0</v>
      </c>
      <c r="GG18" s="31">
        <f t="shared" si="205"/>
        <v>0</v>
      </c>
      <c r="GH18" s="34">
        <v>1</v>
      </c>
      <c r="GI18" s="34">
        <v>43</v>
      </c>
      <c r="GJ18" s="34">
        <v>0</v>
      </c>
      <c r="GK18" s="34">
        <v>0</v>
      </c>
      <c r="GL18" s="34">
        <v>0</v>
      </c>
      <c r="GM18" s="31"/>
      <c r="GN18" s="31"/>
      <c r="GO18" s="29">
        <v>0</v>
      </c>
      <c r="GP18" s="29" t="s">
        <v>32</v>
      </c>
      <c r="GQ18" s="29">
        <v>0</v>
      </c>
      <c r="GR18" s="29">
        <v>0</v>
      </c>
      <c r="GS18" s="31" t="e">
        <f t="shared" si="33"/>
        <v>#DIV/0!</v>
      </c>
      <c r="GT18" s="29"/>
      <c r="GU18" s="29"/>
      <c r="GV18" s="29"/>
      <c r="GW18" s="29"/>
      <c r="GX18" s="31" t="e">
        <f t="shared" si="34"/>
        <v>#DIV/0!</v>
      </c>
      <c r="GY18" s="31"/>
      <c r="GZ18" s="31"/>
      <c r="HA18" s="31"/>
      <c r="HB18" s="31"/>
      <c r="HC18" s="31" t="e">
        <f t="shared" si="35"/>
        <v>#DIV/0!</v>
      </c>
      <c r="HD18" s="31">
        <f t="shared" ref="HD18:HE18" si="206">GZ18-GU18</f>
        <v>0</v>
      </c>
      <c r="HE18" s="31">
        <f t="shared" si="206"/>
        <v>0</v>
      </c>
      <c r="HF18" s="31"/>
      <c r="HG18" s="31"/>
      <c r="HH18" s="31"/>
      <c r="HI18" s="31"/>
      <c r="HJ18" s="31"/>
      <c r="HK18" s="31"/>
      <c r="HL18" s="31"/>
      <c r="HM18" s="29">
        <v>0</v>
      </c>
      <c r="HN18" s="29" t="s">
        <v>32</v>
      </c>
      <c r="HO18" s="29">
        <v>0</v>
      </c>
      <c r="HP18" s="29">
        <v>0</v>
      </c>
      <c r="HQ18" s="31" t="e">
        <f t="shared" si="37"/>
        <v>#DIV/0!</v>
      </c>
      <c r="HR18" s="29"/>
      <c r="HS18" s="29"/>
      <c r="HT18" s="29"/>
      <c r="HU18" s="29"/>
      <c r="HV18" s="31" t="e">
        <f t="shared" si="38"/>
        <v>#DIV/0!</v>
      </c>
      <c r="HW18" s="31"/>
      <c r="HX18" s="31"/>
      <c r="HY18" s="31"/>
      <c r="HZ18" s="31"/>
      <c r="IA18" s="31" t="e">
        <f t="shared" si="39"/>
        <v>#DIV/0!</v>
      </c>
      <c r="IB18" s="31">
        <f t="shared" ref="IB18:IC18" si="207">HX18-HS18</f>
        <v>0</v>
      </c>
      <c r="IC18" s="31">
        <f t="shared" si="207"/>
        <v>0</v>
      </c>
      <c r="ID18" s="31"/>
      <c r="IE18" s="31"/>
      <c r="IF18" s="31"/>
      <c r="IG18" s="31"/>
      <c r="IH18" s="31"/>
      <c r="II18" s="31"/>
      <c r="IJ18" s="31"/>
      <c r="IK18" s="29">
        <v>0</v>
      </c>
      <c r="IL18" s="29" t="s">
        <v>32</v>
      </c>
      <c r="IM18" s="29">
        <v>0</v>
      </c>
      <c r="IN18" s="29">
        <v>0</v>
      </c>
      <c r="IO18" s="31" t="e">
        <f t="shared" si="41"/>
        <v>#DIV/0!</v>
      </c>
      <c r="IP18" s="36">
        <v>0</v>
      </c>
      <c r="IQ18" s="36">
        <v>0</v>
      </c>
      <c r="IR18" s="36">
        <v>0</v>
      </c>
      <c r="IS18" s="36">
        <v>0</v>
      </c>
      <c r="IT18" s="31" t="e">
        <f t="shared" si="42"/>
        <v>#DIV/0!</v>
      </c>
      <c r="IU18" s="35"/>
      <c r="IV18" s="35"/>
      <c r="IW18" s="35"/>
      <c r="IX18" s="35"/>
      <c r="IY18" s="31" t="e">
        <f t="shared" si="43"/>
        <v>#DIV/0!</v>
      </c>
      <c r="IZ18" s="31">
        <f t="shared" ref="IZ18:JA18" si="208">IV18-IQ18</f>
        <v>0</v>
      </c>
      <c r="JA18" s="31">
        <f t="shared" si="208"/>
        <v>0</v>
      </c>
      <c r="JB18" s="38">
        <v>1</v>
      </c>
      <c r="JC18" s="38">
        <v>44</v>
      </c>
      <c r="JD18" s="35"/>
      <c r="JE18" s="35"/>
      <c r="JF18" s="34">
        <v>0</v>
      </c>
      <c r="JG18" s="31"/>
      <c r="JH18" s="31"/>
      <c r="JI18" s="29">
        <v>0</v>
      </c>
      <c r="JJ18" s="29" t="s">
        <v>32</v>
      </c>
      <c r="JK18" s="29">
        <v>0</v>
      </c>
      <c r="JL18" s="29">
        <v>0</v>
      </c>
      <c r="JM18" s="31" t="e">
        <f t="shared" si="45"/>
        <v>#DIV/0!</v>
      </c>
      <c r="JN18" s="32">
        <v>0</v>
      </c>
      <c r="JO18" s="32">
        <v>0</v>
      </c>
      <c r="JP18" s="32">
        <v>0</v>
      </c>
      <c r="JQ18" s="32">
        <v>0</v>
      </c>
      <c r="JR18" s="31" t="e">
        <f t="shared" si="46"/>
        <v>#DIV/0!</v>
      </c>
      <c r="JS18" s="31"/>
      <c r="JT18" s="31"/>
      <c r="JU18" s="31"/>
      <c r="JV18" s="31"/>
      <c r="JW18" s="31" t="e">
        <f t="shared" si="47"/>
        <v>#DIV/0!</v>
      </c>
      <c r="JX18" s="31">
        <f t="shared" ref="JX18:JY18" si="209">JT18-JO18</f>
        <v>0</v>
      </c>
      <c r="JY18" s="31">
        <f t="shared" si="209"/>
        <v>0</v>
      </c>
      <c r="JZ18" s="31"/>
      <c r="KA18" s="31"/>
      <c r="KB18" s="31"/>
      <c r="KC18" s="31"/>
      <c r="KD18" s="31"/>
      <c r="KE18" s="31"/>
      <c r="KF18" s="31"/>
    </row>
    <row r="19" spans="1:292" ht="14.25">
      <c r="A19" s="29" t="str">
        <f t="shared" si="0"/>
        <v>5</v>
      </c>
      <c r="B19" s="29">
        <v>50016</v>
      </c>
      <c r="C19" s="29" t="s">
        <v>29</v>
      </c>
      <c r="D19" s="30" t="s">
        <v>50</v>
      </c>
      <c r="E19" s="29">
        <v>8</v>
      </c>
      <c r="F19" s="29">
        <v>54.38</v>
      </c>
      <c r="G19" s="29">
        <v>0</v>
      </c>
      <c r="H19" s="29">
        <v>0</v>
      </c>
      <c r="I19" s="31">
        <f t="shared" si="1"/>
        <v>0</v>
      </c>
      <c r="J19" s="32">
        <v>12</v>
      </c>
      <c r="K19" s="32">
        <v>50.83</v>
      </c>
      <c r="L19" s="32">
        <v>0</v>
      </c>
      <c r="M19" s="32">
        <v>0</v>
      </c>
      <c r="N19" s="31">
        <f t="shared" ref="N19:N24" si="210">100/J19*L19</f>
        <v>0</v>
      </c>
      <c r="O19" s="32">
        <v>4</v>
      </c>
      <c r="P19" s="32">
        <v>58</v>
      </c>
      <c r="Q19" s="32">
        <v>0</v>
      </c>
      <c r="R19" s="32">
        <v>0</v>
      </c>
      <c r="S19" s="31">
        <f t="shared" ref="S19:S20" si="211">100/O19*Q19</f>
        <v>0</v>
      </c>
      <c r="T19" s="31">
        <f t="shared" ref="T19:U19" si="212">P19-K19</f>
        <v>7.1700000000000017</v>
      </c>
      <c r="U19" s="29">
        <f t="shared" si="212"/>
        <v>0</v>
      </c>
      <c r="V19" s="33">
        <v>3</v>
      </c>
      <c r="W19" s="33">
        <v>64</v>
      </c>
      <c r="X19" s="33">
        <v>0</v>
      </c>
      <c r="Y19" s="33">
        <v>0</v>
      </c>
      <c r="Z19" s="34">
        <v>0</v>
      </c>
      <c r="AA19" s="31"/>
      <c r="AB19" s="29"/>
      <c r="AC19" s="29">
        <v>0</v>
      </c>
      <c r="AD19" s="29" t="s">
        <v>32</v>
      </c>
      <c r="AE19" s="29">
        <v>0</v>
      </c>
      <c r="AF19" s="29">
        <v>0</v>
      </c>
      <c r="AG19" s="31" t="e">
        <f t="shared" si="5"/>
        <v>#DIV/0!</v>
      </c>
      <c r="AH19" s="32">
        <v>1</v>
      </c>
      <c r="AI19" s="32">
        <v>50</v>
      </c>
      <c r="AJ19" s="32">
        <v>0</v>
      </c>
      <c r="AK19" s="32">
        <v>0</v>
      </c>
      <c r="AL19" s="31">
        <f t="shared" si="6"/>
        <v>0</v>
      </c>
      <c r="AM19" s="32">
        <v>3</v>
      </c>
      <c r="AN19" s="32">
        <v>31</v>
      </c>
      <c r="AO19" s="32">
        <v>1</v>
      </c>
      <c r="AP19" s="32">
        <v>0</v>
      </c>
      <c r="AQ19" s="31">
        <f t="shared" si="7"/>
        <v>33.333333333333336</v>
      </c>
      <c r="AR19" s="31">
        <f t="shared" ref="AR19:AS19" si="213">AN19-AI19</f>
        <v>-19</v>
      </c>
      <c r="AS19" s="29">
        <f t="shared" si="213"/>
        <v>1</v>
      </c>
      <c r="AT19" s="33">
        <v>0</v>
      </c>
      <c r="AU19" s="33">
        <v>0</v>
      </c>
      <c r="AV19" s="33">
        <v>0</v>
      </c>
      <c r="AW19" s="33">
        <v>0</v>
      </c>
      <c r="AX19" s="34">
        <v>0</v>
      </c>
      <c r="AY19" s="31"/>
      <c r="AZ19" s="29"/>
      <c r="BA19" s="29">
        <v>8</v>
      </c>
      <c r="BB19" s="29">
        <v>3.63</v>
      </c>
      <c r="BC19" s="29">
        <v>0</v>
      </c>
      <c r="BD19" s="29">
        <v>0</v>
      </c>
      <c r="BE19" s="31">
        <f t="shared" si="155"/>
        <v>0</v>
      </c>
      <c r="BF19" s="32">
        <v>11</v>
      </c>
      <c r="BG19" s="32">
        <v>3.4</v>
      </c>
      <c r="BH19" s="32">
        <v>0</v>
      </c>
      <c r="BI19" s="32">
        <v>0</v>
      </c>
      <c r="BJ19" s="31">
        <f t="shared" si="156"/>
        <v>0</v>
      </c>
      <c r="BK19" s="32">
        <v>0</v>
      </c>
      <c r="BL19" s="32">
        <v>0</v>
      </c>
      <c r="BM19" s="32">
        <v>0</v>
      </c>
      <c r="BN19" s="32">
        <v>0</v>
      </c>
      <c r="BO19" s="31" t="e">
        <f t="shared" si="11"/>
        <v>#DIV/0!</v>
      </c>
      <c r="BP19" s="31">
        <f t="shared" ref="BP19:BQ19" si="214">BL19-BG19</f>
        <v>-3.4</v>
      </c>
      <c r="BQ19" s="29">
        <f t="shared" si="214"/>
        <v>0</v>
      </c>
      <c r="BR19" s="33">
        <v>5</v>
      </c>
      <c r="BS19" s="33">
        <v>3.6</v>
      </c>
      <c r="BT19" s="33">
        <v>0</v>
      </c>
      <c r="BU19" s="33">
        <v>0</v>
      </c>
      <c r="BV19" s="34">
        <v>0</v>
      </c>
      <c r="BW19" s="31"/>
      <c r="BX19" s="29"/>
      <c r="BY19" s="29">
        <v>22</v>
      </c>
      <c r="BZ19" s="29">
        <v>3.14</v>
      </c>
      <c r="CA19" s="29">
        <v>3</v>
      </c>
      <c r="CB19" s="29">
        <v>0</v>
      </c>
      <c r="CC19" s="31">
        <f t="shared" si="13"/>
        <v>13.636363636363637</v>
      </c>
      <c r="CD19" s="32">
        <v>1</v>
      </c>
      <c r="CE19" s="32">
        <v>23</v>
      </c>
      <c r="CF19" s="32">
        <v>1</v>
      </c>
      <c r="CG19" s="32">
        <v>0</v>
      </c>
      <c r="CH19" s="31">
        <f t="shared" si="14"/>
        <v>100</v>
      </c>
      <c r="CI19" s="32">
        <v>0</v>
      </c>
      <c r="CJ19" s="32">
        <v>0</v>
      </c>
      <c r="CK19" s="32">
        <v>0</v>
      </c>
      <c r="CL19" s="32">
        <v>0</v>
      </c>
      <c r="CM19" s="31" t="e">
        <f t="shared" si="15"/>
        <v>#DIV/0!</v>
      </c>
      <c r="CN19" s="31">
        <f t="shared" si="64"/>
        <v>-23</v>
      </c>
      <c r="CO19" s="29">
        <f t="shared" si="76"/>
        <v>-1</v>
      </c>
      <c r="CP19" s="33">
        <v>0</v>
      </c>
      <c r="CQ19" s="33">
        <v>0</v>
      </c>
      <c r="CR19" s="33">
        <v>0</v>
      </c>
      <c r="CS19" s="33">
        <v>0</v>
      </c>
      <c r="CT19" s="34">
        <v>0</v>
      </c>
      <c r="CU19" s="31"/>
      <c r="CV19" s="29"/>
      <c r="CW19" s="29">
        <v>0</v>
      </c>
      <c r="CX19" s="29" t="s">
        <v>32</v>
      </c>
      <c r="CY19" s="29">
        <v>0</v>
      </c>
      <c r="CZ19" s="29">
        <v>0</v>
      </c>
      <c r="DA19" s="31" t="e">
        <f t="shared" si="17"/>
        <v>#DIV/0!</v>
      </c>
      <c r="DB19" s="32">
        <v>1</v>
      </c>
      <c r="DC19" s="32">
        <v>23</v>
      </c>
      <c r="DD19" s="32">
        <v>1</v>
      </c>
      <c r="DE19" s="32">
        <v>0</v>
      </c>
      <c r="DF19" s="31">
        <f t="shared" si="133"/>
        <v>100</v>
      </c>
      <c r="DG19" s="32">
        <v>0</v>
      </c>
      <c r="DH19" s="32">
        <v>0</v>
      </c>
      <c r="DI19" s="32">
        <v>0</v>
      </c>
      <c r="DJ19" s="32">
        <v>0</v>
      </c>
      <c r="DK19" s="31" t="e">
        <f t="shared" si="19"/>
        <v>#DIV/0!</v>
      </c>
      <c r="DL19" s="31">
        <f t="shared" ref="DL19:DM19" si="215">DH19-DC19</f>
        <v>-23</v>
      </c>
      <c r="DM19" s="29">
        <f t="shared" si="215"/>
        <v>-1</v>
      </c>
      <c r="DN19" s="32"/>
      <c r="DO19" s="32"/>
      <c r="DP19" s="32"/>
      <c r="DQ19" s="32"/>
      <c r="DR19" s="31"/>
      <c r="DS19" s="31"/>
      <c r="DT19" s="29"/>
      <c r="DU19" s="29">
        <v>0</v>
      </c>
      <c r="DV19" s="29" t="s">
        <v>32</v>
      </c>
      <c r="DW19" s="29">
        <v>0</v>
      </c>
      <c r="DX19" s="29">
        <v>0</v>
      </c>
      <c r="DY19" s="31" t="e">
        <f t="shared" si="21"/>
        <v>#DIV/0!</v>
      </c>
      <c r="DZ19" s="32" t="s">
        <v>32</v>
      </c>
      <c r="EA19" s="32" t="s">
        <v>32</v>
      </c>
      <c r="EB19" s="32" t="s">
        <v>32</v>
      </c>
      <c r="EC19" s="32" t="s">
        <v>32</v>
      </c>
      <c r="ED19" s="31" t="e">
        <f t="shared" si="22"/>
        <v>#VALUE!</v>
      </c>
      <c r="EE19" s="35">
        <v>0</v>
      </c>
      <c r="EF19" s="35">
        <v>0</v>
      </c>
      <c r="EG19" s="35">
        <v>0</v>
      </c>
      <c r="EH19" s="35">
        <v>0</v>
      </c>
      <c r="EI19" s="31" t="e">
        <f t="shared" si="23"/>
        <v>#DIV/0!</v>
      </c>
      <c r="EJ19" s="31" t="e">
        <f t="shared" ref="EJ19:EK19" si="216">EF19-EA19</f>
        <v>#VALUE!</v>
      </c>
      <c r="EK19" s="31" t="e">
        <f t="shared" si="216"/>
        <v>#VALUE!</v>
      </c>
      <c r="EL19" s="35"/>
      <c r="EM19" s="35"/>
      <c r="EN19" s="35"/>
      <c r="EO19" s="35"/>
      <c r="EP19" s="31"/>
      <c r="EQ19" s="31"/>
      <c r="ER19" s="31"/>
      <c r="ES19" s="29">
        <v>3</v>
      </c>
      <c r="ET19" s="29">
        <v>37.67</v>
      </c>
      <c r="EU19" s="29">
        <v>1</v>
      </c>
      <c r="EV19" s="29">
        <v>0</v>
      </c>
      <c r="EW19" s="31">
        <f t="shared" si="25"/>
        <v>33.333333333333336</v>
      </c>
      <c r="EX19" s="32">
        <v>3</v>
      </c>
      <c r="EY19" s="32">
        <v>38</v>
      </c>
      <c r="EZ19" s="32">
        <v>0</v>
      </c>
      <c r="FA19" s="32">
        <v>0</v>
      </c>
      <c r="FB19" s="31">
        <f t="shared" si="26"/>
        <v>0</v>
      </c>
      <c r="FC19" s="35">
        <v>1</v>
      </c>
      <c r="FD19" s="35">
        <v>38</v>
      </c>
      <c r="FE19" s="35">
        <v>0</v>
      </c>
      <c r="FF19" s="35">
        <v>0</v>
      </c>
      <c r="FG19" s="31">
        <f t="shared" si="27"/>
        <v>0</v>
      </c>
      <c r="FH19" s="31">
        <f t="shared" ref="FH19:FI19" si="217">FD19-EY19</f>
        <v>0</v>
      </c>
      <c r="FI19" s="31">
        <f t="shared" si="217"/>
        <v>0</v>
      </c>
      <c r="FJ19" s="35"/>
      <c r="FK19" s="35"/>
      <c r="FL19" s="35"/>
      <c r="FM19" s="35"/>
      <c r="FN19" s="31"/>
      <c r="FO19" s="31"/>
      <c r="FP19" s="31"/>
      <c r="FQ19" s="29">
        <v>0</v>
      </c>
      <c r="FR19" s="29" t="s">
        <v>32</v>
      </c>
      <c r="FS19" s="29">
        <v>0</v>
      </c>
      <c r="FT19" s="29">
        <v>0</v>
      </c>
      <c r="FU19" s="31" t="e">
        <f t="shared" si="29"/>
        <v>#DIV/0!</v>
      </c>
      <c r="FV19" s="36">
        <v>3</v>
      </c>
      <c r="FW19" s="36">
        <v>32</v>
      </c>
      <c r="FX19" s="36">
        <v>1</v>
      </c>
      <c r="FY19" s="36">
        <v>0</v>
      </c>
      <c r="FZ19" s="31">
        <f t="shared" si="30"/>
        <v>33.333333333333336</v>
      </c>
      <c r="GA19" s="31"/>
      <c r="GB19" s="31"/>
      <c r="GC19" s="31"/>
      <c r="GD19" s="31"/>
      <c r="GE19" s="31" t="e">
        <f t="shared" si="31"/>
        <v>#DIV/0!</v>
      </c>
      <c r="GF19" s="31">
        <f t="shared" ref="GF19:GG19" si="218">GB19-FW19</f>
        <v>-32</v>
      </c>
      <c r="GG19" s="31">
        <f t="shared" si="218"/>
        <v>-1</v>
      </c>
      <c r="GH19" s="34">
        <v>1</v>
      </c>
      <c r="GI19" s="34">
        <v>42</v>
      </c>
      <c r="GJ19" s="34">
        <v>0</v>
      </c>
      <c r="GK19" s="34">
        <v>0</v>
      </c>
      <c r="GL19" s="34">
        <v>0</v>
      </c>
      <c r="GM19" s="31"/>
      <c r="GN19" s="31"/>
      <c r="GO19" s="29">
        <v>0</v>
      </c>
      <c r="GP19" s="29" t="s">
        <v>32</v>
      </c>
      <c r="GQ19" s="29">
        <v>0</v>
      </c>
      <c r="GR19" s="29">
        <v>0</v>
      </c>
      <c r="GS19" s="31" t="e">
        <f t="shared" si="33"/>
        <v>#DIV/0!</v>
      </c>
      <c r="GT19" s="29"/>
      <c r="GU19" s="29"/>
      <c r="GV19" s="29"/>
      <c r="GW19" s="29"/>
      <c r="GX19" s="31" t="e">
        <f t="shared" si="34"/>
        <v>#DIV/0!</v>
      </c>
      <c r="GY19" s="31"/>
      <c r="GZ19" s="31"/>
      <c r="HA19" s="31"/>
      <c r="HB19" s="31"/>
      <c r="HC19" s="31" t="e">
        <f t="shared" si="35"/>
        <v>#DIV/0!</v>
      </c>
      <c r="HD19" s="31">
        <f t="shared" ref="HD19:HE19" si="219">GZ19-GU19</f>
        <v>0</v>
      </c>
      <c r="HE19" s="31">
        <f t="shared" si="219"/>
        <v>0</v>
      </c>
      <c r="HF19" s="31"/>
      <c r="HG19" s="31"/>
      <c r="HH19" s="31"/>
      <c r="HI19" s="31"/>
      <c r="HJ19" s="31"/>
      <c r="HK19" s="31"/>
      <c r="HL19" s="31"/>
      <c r="HM19" s="29">
        <v>0</v>
      </c>
      <c r="HN19" s="29" t="s">
        <v>32</v>
      </c>
      <c r="HO19" s="29">
        <v>0</v>
      </c>
      <c r="HP19" s="29">
        <v>0</v>
      </c>
      <c r="HQ19" s="31" t="e">
        <f t="shared" si="37"/>
        <v>#DIV/0!</v>
      </c>
      <c r="HR19" s="29"/>
      <c r="HS19" s="29"/>
      <c r="HT19" s="29"/>
      <c r="HU19" s="29"/>
      <c r="HV19" s="31" t="e">
        <f t="shared" si="38"/>
        <v>#DIV/0!</v>
      </c>
      <c r="HW19" s="31"/>
      <c r="HX19" s="31"/>
      <c r="HY19" s="31"/>
      <c r="HZ19" s="31"/>
      <c r="IA19" s="31" t="e">
        <f t="shared" si="39"/>
        <v>#DIV/0!</v>
      </c>
      <c r="IB19" s="31">
        <f t="shared" ref="IB19:IC19" si="220">HX19-HS19</f>
        <v>0</v>
      </c>
      <c r="IC19" s="31">
        <f t="shared" si="220"/>
        <v>0</v>
      </c>
      <c r="ID19" s="31"/>
      <c r="IE19" s="31"/>
      <c r="IF19" s="31"/>
      <c r="IG19" s="31"/>
      <c r="IH19" s="31"/>
      <c r="II19" s="31"/>
      <c r="IJ19" s="31"/>
      <c r="IK19" s="29">
        <v>5</v>
      </c>
      <c r="IL19" s="29">
        <v>36.799999999999997</v>
      </c>
      <c r="IM19" s="29">
        <v>3</v>
      </c>
      <c r="IN19" s="29">
        <v>0</v>
      </c>
      <c r="IO19" s="31">
        <f t="shared" si="41"/>
        <v>60</v>
      </c>
      <c r="IP19" s="36">
        <v>5</v>
      </c>
      <c r="IQ19" s="36">
        <v>34.799999999999997</v>
      </c>
      <c r="IR19" s="36">
        <v>1</v>
      </c>
      <c r="IS19" s="36">
        <v>0</v>
      </c>
      <c r="IT19" s="31">
        <f t="shared" si="42"/>
        <v>20</v>
      </c>
      <c r="IU19" s="35">
        <v>3</v>
      </c>
      <c r="IV19" s="35">
        <v>32</v>
      </c>
      <c r="IW19" s="35">
        <v>2</v>
      </c>
      <c r="IX19" s="35">
        <v>0</v>
      </c>
      <c r="IY19" s="31">
        <f t="shared" si="43"/>
        <v>66.666666666666671</v>
      </c>
      <c r="IZ19" s="31">
        <f t="shared" ref="IZ19:JA19" si="221">IV19-IQ19</f>
        <v>-2.7999999999999972</v>
      </c>
      <c r="JA19" s="31">
        <f t="shared" si="221"/>
        <v>1</v>
      </c>
      <c r="JB19" s="38">
        <v>1</v>
      </c>
      <c r="JC19" s="38">
        <v>55</v>
      </c>
      <c r="JD19" s="35"/>
      <c r="JE19" s="38">
        <v>0</v>
      </c>
      <c r="JF19" s="34">
        <v>0</v>
      </c>
      <c r="JG19" s="31"/>
      <c r="JH19" s="31"/>
      <c r="JI19" s="29">
        <v>0</v>
      </c>
      <c r="JJ19" s="29" t="s">
        <v>32</v>
      </c>
      <c r="JK19" s="29">
        <v>0</v>
      </c>
      <c r="JL19" s="29">
        <v>0</v>
      </c>
      <c r="JM19" s="31" t="e">
        <f t="shared" si="45"/>
        <v>#DIV/0!</v>
      </c>
      <c r="JN19" s="32">
        <v>0</v>
      </c>
      <c r="JO19" s="32">
        <v>0</v>
      </c>
      <c r="JP19" s="32">
        <v>0</v>
      </c>
      <c r="JQ19" s="32">
        <v>0</v>
      </c>
      <c r="JR19" s="31" t="e">
        <f t="shared" si="46"/>
        <v>#DIV/0!</v>
      </c>
      <c r="JS19" s="31"/>
      <c r="JT19" s="31"/>
      <c r="JU19" s="31"/>
      <c r="JV19" s="31"/>
      <c r="JW19" s="31" t="e">
        <f t="shared" si="47"/>
        <v>#DIV/0!</v>
      </c>
      <c r="JX19" s="31">
        <f t="shared" ref="JX19:JY19" si="222">JT19-JO19</f>
        <v>0</v>
      </c>
      <c r="JY19" s="31">
        <f t="shared" si="222"/>
        <v>0</v>
      </c>
      <c r="JZ19" s="31"/>
      <c r="KA19" s="31"/>
      <c r="KB19" s="31"/>
      <c r="KC19" s="31"/>
      <c r="KD19" s="31"/>
      <c r="KE19" s="31"/>
      <c r="KF19" s="31"/>
    </row>
    <row r="20" spans="1:292" ht="14.25">
      <c r="A20" s="29" t="str">
        <f t="shared" si="0"/>
        <v>5</v>
      </c>
      <c r="B20" s="29">
        <v>50017</v>
      </c>
      <c r="C20" s="29" t="s">
        <v>29</v>
      </c>
      <c r="D20" s="30" t="s">
        <v>51</v>
      </c>
      <c r="E20" s="29">
        <v>18</v>
      </c>
      <c r="F20" s="29">
        <v>70.39</v>
      </c>
      <c r="G20" s="29">
        <v>0</v>
      </c>
      <c r="H20" s="29">
        <v>7</v>
      </c>
      <c r="I20" s="31">
        <f t="shared" si="1"/>
        <v>0</v>
      </c>
      <c r="J20" s="32">
        <v>10</v>
      </c>
      <c r="K20" s="32">
        <v>54.1</v>
      </c>
      <c r="L20" s="32">
        <v>0</v>
      </c>
      <c r="M20" s="32">
        <v>0</v>
      </c>
      <c r="N20" s="31">
        <f t="shared" si="210"/>
        <v>0</v>
      </c>
      <c r="O20" s="32">
        <v>8</v>
      </c>
      <c r="P20" s="32">
        <v>78</v>
      </c>
      <c r="Q20" s="32">
        <v>0</v>
      </c>
      <c r="R20" s="32">
        <v>2</v>
      </c>
      <c r="S20" s="31">
        <f t="shared" si="211"/>
        <v>0</v>
      </c>
      <c r="T20" s="31">
        <f t="shared" ref="T20:U20" si="223">P20-K20</f>
        <v>23.9</v>
      </c>
      <c r="U20" s="29">
        <f t="shared" si="223"/>
        <v>0</v>
      </c>
      <c r="V20" s="33">
        <v>13</v>
      </c>
      <c r="W20" s="33">
        <v>44.3</v>
      </c>
      <c r="X20" s="33">
        <v>0</v>
      </c>
      <c r="Y20" s="33">
        <v>5</v>
      </c>
      <c r="Z20" s="34">
        <v>0</v>
      </c>
      <c r="AA20" s="31"/>
      <c r="AB20" s="29"/>
      <c r="AC20" s="29">
        <v>8</v>
      </c>
      <c r="AD20" s="29">
        <v>41.5</v>
      </c>
      <c r="AE20" s="29">
        <v>2</v>
      </c>
      <c r="AF20" s="29">
        <v>0</v>
      </c>
      <c r="AG20" s="31">
        <f t="shared" si="5"/>
        <v>25</v>
      </c>
      <c r="AH20" s="32">
        <v>2</v>
      </c>
      <c r="AI20" s="32">
        <v>33</v>
      </c>
      <c r="AJ20" s="32">
        <v>0</v>
      </c>
      <c r="AK20" s="32">
        <v>0</v>
      </c>
      <c r="AL20" s="31">
        <f t="shared" si="6"/>
        <v>0</v>
      </c>
      <c r="AM20" s="32">
        <v>2</v>
      </c>
      <c r="AN20" s="32">
        <v>33</v>
      </c>
      <c r="AO20" s="32">
        <v>0</v>
      </c>
      <c r="AP20" s="32">
        <v>0</v>
      </c>
      <c r="AQ20" s="31">
        <f t="shared" si="7"/>
        <v>0</v>
      </c>
      <c r="AR20" s="31">
        <f t="shared" ref="AR20:AS20" si="224">AN20-AI20</f>
        <v>0</v>
      </c>
      <c r="AS20" s="29">
        <f t="shared" si="224"/>
        <v>0</v>
      </c>
      <c r="AT20" s="33">
        <v>1</v>
      </c>
      <c r="AU20" s="33">
        <v>33</v>
      </c>
      <c r="AV20" s="33">
        <v>0</v>
      </c>
      <c r="AW20" s="33">
        <v>0</v>
      </c>
      <c r="AX20" s="34">
        <v>0</v>
      </c>
      <c r="AY20" s="31"/>
      <c r="AZ20" s="29"/>
      <c r="BA20" s="29">
        <v>18</v>
      </c>
      <c r="BB20" s="29">
        <v>4</v>
      </c>
      <c r="BC20" s="29">
        <v>0</v>
      </c>
      <c r="BD20" s="29">
        <v>3</v>
      </c>
      <c r="BE20" s="31">
        <f t="shared" si="155"/>
        <v>0</v>
      </c>
      <c r="BF20" s="32">
        <v>8</v>
      </c>
      <c r="BG20" s="32">
        <v>3.5</v>
      </c>
      <c r="BH20" s="32">
        <v>1</v>
      </c>
      <c r="BI20" s="32">
        <v>1</v>
      </c>
      <c r="BJ20" s="31">
        <f t="shared" si="156"/>
        <v>12.5</v>
      </c>
      <c r="BK20" s="32">
        <v>0</v>
      </c>
      <c r="BL20" s="32">
        <v>0</v>
      </c>
      <c r="BM20" s="32">
        <v>0</v>
      </c>
      <c r="BN20" s="32">
        <v>0</v>
      </c>
      <c r="BO20" s="31" t="e">
        <f t="shared" si="11"/>
        <v>#DIV/0!</v>
      </c>
      <c r="BP20" s="31">
        <f t="shared" ref="BP20:BQ20" si="225">BL20-BG20</f>
        <v>-3.5</v>
      </c>
      <c r="BQ20" s="29">
        <f t="shared" si="225"/>
        <v>-1</v>
      </c>
      <c r="BR20" s="33">
        <v>6</v>
      </c>
      <c r="BS20" s="33">
        <v>3.8</v>
      </c>
      <c r="BT20" s="33">
        <v>0</v>
      </c>
      <c r="BU20" s="33">
        <v>0</v>
      </c>
      <c r="BV20" s="34">
        <v>0</v>
      </c>
      <c r="BW20" s="31"/>
      <c r="BX20" s="29"/>
      <c r="BY20" s="29">
        <v>22</v>
      </c>
      <c r="BZ20" s="29">
        <v>3.77</v>
      </c>
      <c r="CA20" s="29">
        <v>1</v>
      </c>
      <c r="CB20" s="29">
        <v>2</v>
      </c>
      <c r="CC20" s="31">
        <f t="shared" si="13"/>
        <v>4.5454545454545459</v>
      </c>
      <c r="CD20" s="32">
        <v>3</v>
      </c>
      <c r="CE20" s="32">
        <v>30.3</v>
      </c>
      <c r="CF20" s="32">
        <v>2</v>
      </c>
      <c r="CG20" s="32">
        <v>0</v>
      </c>
      <c r="CH20" s="31">
        <f t="shared" si="14"/>
        <v>66.666666666666671</v>
      </c>
      <c r="CI20" s="32">
        <v>3</v>
      </c>
      <c r="CJ20" s="32">
        <v>32</v>
      </c>
      <c r="CK20" s="32">
        <v>2</v>
      </c>
      <c r="CL20" s="32">
        <v>0</v>
      </c>
      <c r="CM20" s="31">
        <f t="shared" si="15"/>
        <v>66.666666666666671</v>
      </c>
      <c r="CN20" s="31">
        <f t="shared" si="64"/>
        <v>1.6999999999999993</v>
      </c>
      <c r="CO20" s="29">
        <f t="shared" si="76"/>
        <v>0</v>
      </c>
      <c r="CP20" s="33">
        <v>0</v>
      </c>
      <c r="CQ20" s="33">
        <v>0</v>
      </c>
      <c r="CR20" s="33">
        <v>0</v>
      </c>
      <c r="CS20" s="33">
        <v>0</v>
      </c>
      <c r="CT20" s="34">
        <v>0</v>
      </c>
      <c r="CU20" s="31"/>
      <c r="CV20" s="29"/>
      <c r="CW20" s="29">
        <v>5</v>
      </c>
      <c r="CX20" s="29">
        <v>42.6</v>
      </c>
      <c r="CY20" s="29">
        <v>1</v>
      </c>
      <c r="CZ20" s="29">
        <v>0</v>
      </c>
      <c r="DA20" s="31">
        <f t="shared" si="17"/>
        <v>20</v>
      </c>
      <c r="DB20" s="32">
        <v>3</v>
      </c>
      <c r="DC20" s="32">
        <v>28</v>
      </c>
      <c r="DD20" s="32">
        <v>2</v>
      </c>
      <c r="DE20" s="32">
        <v>0</v>
      </c>
      <c r="DF20" s="31">
        <f t="shared" si="133"/>
        <v>66.666666666666671</v>
      </c>
      <c r="DG20" s="32">
        <v>1</v>
      </c>
      <c r="DH20" s="32">
        <v>74</v>
      </c>
      <c r="DI20" s="32">
        <v>0</v>
      </c>
      <c r="DJ20" s="32">
        <v>0</v>
      </c>
      <c r="DK20" s="31">
        <f t="shared" si="19"/>
        <v>0</v>
      </c>
      <c r="DL20" s="31">
        <f t="shared" ref="DL20:DM20" si="226">DH20-DC20</f>
        <v>46</v>
      </c>
      <c r="DM20" s="29">
        <f t="shared" si="226"/>
        <v>-2</v>
      </c>
      <c r="DN20" s="32"/>
      <c r="DO20" s="32"/>
      <c r="DP20" s="32"/>
      <c r="DQ20" s="32"/>
      <c r="DR20" s="31"/>
      <c r="DS20" s="31"/>
      <c r="DT20" s="29"/>
      <c r="DU20" s="29">
        <v>1</v>
      </c>
      <c r="DV20" s="29">
        <v>20</v>
      </c>
      <c r="DW20" s="29">
        <v>1</v>
      </c>
      <c r="DX20" s="29">
        <v>0</v>
      </c>
      <c r="DY20" s="31">
        <f t="shared" si="21"/>
        <v>100</v>
      </c>
      <c r="DZ20" s="32">
        <v>1</v>
      </c>
      <c r="EA20" s="32">
        <v>20</v>
      </c>
      <c r="EB20" s="32">
        <v>1</v>
      </c>
      <c r="EC20" s="32">
        <v>0</v>
      </c>
      <c r="ED20" s="31">
        <f t="shared" si="22"/>
        <v>100</v>
      </c>
      <c r="EE20" s="35">
        <v>1</v>
      </c>
      <c r="EF20" s="35">
        <v>34</v>
      </c>
      <c r="EG20" s="35">
        <v>1</v>
      </c>
      <c r="EH20" s="35">
        <v>0</v>
      </c>
      <c r="EI20" s="31">
        <f t="shared" si="23"/>
        <v>100</v>
      </c>
      <c r="EJ20" s="31">
        <f t="shared" ref="EJ20:EK20" si="227">EF20-EA20</f>
        <v>14</v>
      </c>
      <c r="EK20" s="31">
        <f t="shared" si="227"/>
        <v>0</v>
      </c>
      <c r="EL20" s="35"/>
      <c r="EM20" s="35"/>
      <c r="EN20" s="35"/>
      <c r="EO20" s="35"/>
      <c r="EP20" s="31"/>
      <c r="EQ20" s="31"/>
      <c r="ER20" s="31"/>
      <c r="ES20" s="29">
        <v>9</v>
      </c>
      <c r="ET20" s="29">
        <v>39.22</v>
      </c>
      <c r="EU20" s="29">
        <v>2</v>
      </c>
      <c r="EV20" s="29">
        <v>0</v>
      </c>
      <c r="EW20" s="31">
        <f t="shared" si="25"/>
        <v>22.222222222222221</v>
      </c>
      <c r="EX20" s="32">
        <v>6</v>
      </c>
      <c r="EY20" s="32">
        <v>24.3</v>
      </c>
      <c r="EZ20" s="32">
        <v>5</v>
      </c>
      <c r="FA20" s="32">
        <v>0</v>
      </c>
      <c r="FB20" s="31">
        <f t="shared" si="26"/>
        <v>83.333333333333343</v>
      </c>
      <c r="FC20" s="35">
        <v>2</v>
      </c>
      <c r="FD20" s="35">
        <v>35</v>
      </c>
      <c r="FE20" s="35">
        <v>1</v>
      </c>
      <c r="FF20" s="35">
        <v>0</v>
      </c>
      <c r="FG20" s="31">
        <f t="shared" si="27"/>
        <v>50</v>
      </c>
      <c r="FH20" s="31">
        <f t="shared" ref="FH20:FI20" si="228">FD20-EY20</f>
        <v>10.7</v>
      </c>
      <c r="FI20" s="31">
        <f t="shared" si="228"/>
        <v>-4</v>
      </c>
      <c r="FJ20" s="35"/>
      <c r="FK20" s="35"/>
      <c r="FL20" s="35"/>
      <c r="FM20" s="35"/>
      <c r="FN20" s="31"/>
      <c r="FO20" s="31"/>
      <c r="FP20" s="31"/>
      <c r="FQ20" s="29">
        <v>2</v>
      </c>
      <c r="FR20" s="29">
        <v>42.5</v>
      </c>
      <c r="FS20" s="29">
        <v>0</v>
      </c>
      <c r="FT20" s="29">
        <v>0</v>
      </c>
      <c r="FU20" s="31">
        <f t="shared" si="29"/>
        <v>0</v>
      </c>
      <c r="FV20" s="36">
        <v>1</v>
      </c>
      <c r="FW20" s="36">
        <v>8</v>
      </c>
      <c r="FX20" s="36">
        <v>1</v>
      </c>
      <c r="FY20" s="36">
        <v>0</v>
      </c>
      <c r="FZ20" s="31">
        <f t="shared" si="30"/>
        <v>100</v>
      </c>
      <c r="GA20" s="35">
        <v>1</v>
      </c>
      <c r="GB20" s="35">
        <v>55</v>
      </c>
      <c r="GC20" s="35">
        <v>0</v>
      </c>
      <c r="GD20" s="35">
        <v>0</v>
      </c>
      <c r="GE20" s="31">
        <f t="shared" si="31"/>
        <v>0</v>
      </c>
      <c r="GF20" s="31">
        <f t="shared" ref="GF20:GG20" si="229">GB20-FW20</f>
        <v>47</v>
      </c>
      <c r="GG20" s="31">
        <f t="shared" si="229"/>
        <v>-1</v>
      </c>
      <c r="GH20" s="38">
        <v>6</v>
      </c>
      <c r="GI20" s="38">
        <v>45</v>
      </c>
      <c r="GJ20" s="38">
        <v>0</v>
      </c>
      <c r="GK20" s="38">
        <v>0</v>
      </c>
      <c r="GL20" s="34">
        <v>0</v>
      </c>
      <c r="GM20" s="31"/>
      <c r="GN20" s="31"/>
      <c r="GO20" s="29">
        <v>0</v>
      </c>
      <c r="GP20" s="29" t="s">
        <v>32</v>
      </c>
      <c r="GQ20" s="29">
        <v>0</v>
      </c>
      <c r="GR20" s="29">
        <v>0</v>
      </c>
      <c r="GS20" s="31" t="e">
        <f t="shared" si="33"/>
        <v>#DIV/0!</v>
      </c>
      <c r="GT20" s="29"/>
      <c r="GU20" s="29"/>
      <c r="GV20" s="29"/>
      <c r="GW20" s="29"/>
      <c r="GX20" s="31" t="e">
        <f t="shared" si="34"/>
        <v>#DIV/0!</v>
      </c>
      <c r="GY20" s="31"/>
      <c r="GZ20" s="31"/>
      <c r="HA20" s="31"/>
      <c r="HB20" s="31"/>
      <c r="HC20" s="31" t="e">
        <f t="shared" si="35"/>
        <v>#DIV/0!</v>
      </c>
      <c r="HD20" s="31">
        <f t="shared" ref="HD20:HE20" si="230">GZ20-GU20</f>
        <v>0</v>
      </c>
      <c r="HE20" s="31">
        <f t="shared" si="230"/>
        <v>0</v>
      </c>
      <c r="HF20" s="31"/>
      <c r="HG20" s="31"/>
      <c r="HH20" s="31"/>
      <c r="HI20" s="31"/>
      <c r="HJ20" s="31"/>
      <c r="HK20" s="31"/>
      <c r="HL20" s="31"/>
      <c r="HM20" s="29">
        <v>1</v>
      </c>
      <c r="HN20" s="29">
        <v>16</v>
      </c>
      <c r="HO20" s="29">
        <v>1</v>
      </c>
      <c r="HP20" s="29">
        <v>0</v>
      </c>
      <c r="HQ20" s="31">
        <f t="shared" si="37"/>
        <v>100</v>
      </c>
      <c r="HR20" s="29"/>
      <c r="HS20" s="29"/>
      <c r="HT20" s="29"/>
      <c r="HU20" s="29"/>
      <c r="HV20" s="31" t="e">
        <f t="shared" si="38"/>
        <v>#DIV/0!</v>
      </c>
      <c r="HW20" s="31"/>
      <c r="HX20" s="31"/>
      <c r="HY20" s="31"/>
      <c r="HZ20" s="31"/>
      <c r="IA20" s="31" t="e">
        <f t="shared" si="39"/>
        <v>#DIV/0!</v>
      </c>
      <c r="IB20" s="31">
        <f t="shared" ref="IB20:IC20" si="231">HX20-HS20</f>
        <v>0</v>
      </c>
      <c r="IC20" s="31">
        <f t="shared" si="231"/>
        <v>0</v>
      </c>
      <c r="ID20" s="31"/>
      <c r="IE20" s="31"/>
      <c r="IF20" s="31"/>
      <c r="IG20" s="31"/>
      <c r="IH20" s="31"/>
      <c r="II20" s="31"/>
      <c r="IJ20" s="31"/>
      <c r="IK20" s="29">
        <v>7</v>
      </c>
      <c r="IL20" s="29">
        <v>56.86</v>
      </c>
      <c r="IM20" s="29">
        <v>0</v>
      </c>
      <c r="IN20" s="29">
        <v>0</v>
      </c>
      <c r="IO20" s="31">
        <f t="shared" si="41"/>
        <v>0</v>
      </c>
      <c r="IP20" s="36">
        <v>2</v>
      </c>
      <c r="IQ20" s="36">
        <v>22</v>
      </c>
      <c r="IR20" s="36">
        <v>2</v>
      </c>
      <c r="IS20" s="36">
        <v>0</v>
      </c>
      <c r="IT20" s="31">
        <f t="shared" si="42"/>
        <v>100</v>
      </c>
      <c r="IU20" s="35">
        <v>5</v>
      </c>
      <c r="IV20" s="35">
        <v>45</v>
      </c>
      <c r="IW20" s="35">
        <v>2</v>
      </c>
      <c r="IX20" s="35">
        <v>0</v>
      </c>
      <c r="IY20" s="31">
        <f t="shared" si="43"/>
        <v>40</v>
      </c>
      <c r="IZ20" s="31">
        <f t="shared" ref="IZ20:JA20" si="232">IV20-IQ20</f>
        <v>23</v>
      </c>
      <c r="JA20" s="31">
        <f t="shared" si="232"/>
        <v>0</v>
      </c>
      <c r="JB20" s="38">
        <v>7</v>
      </c>
      <c r="JC20" s="38">
        <v>47.7</v>
      </c>
      <c r="JD20" s="38">
        <v>2</v>
      </c>
      <c r="JE20" s="38">
        <v>0</v>
      </c>
      <c r="JF20" s="34">
        <v>28.6</v>
      </c>
      <c r="JG20" s="31"/>
      <c r="JH20" s="31"/>
      <c r="JI20" s="29">
        <v>0</v>
      </c>
      <c r="JJ20" s="29" t="s">
        <v>32</v>
      </c>
      <c r="JK20" s="29">
        <v>0</v>
      </c>
      <c r="JL20" s="29">
        <v>0</v>
      </c>
      <c r="JM20" s="31" t="e">
        <f t="shared" si="45"/>
        <v>#DIV/0!</v>
      </c>
      <c r="JN20" s="32">
        <v>0</v>
      </c>
      <c r="JO20" s="32">
        <v>0</v>
      </c>
      <c r="JP20" s="32">
        <v>0</v>
      </c>
      <c r="JQ20" s="32">
        <v>0</v>
      </c>
      <c r="JR20" s="31" t="e">
        <f t="shared" si="46"/>
        <v>#DIV/0!</v>
      </c>
      <c r="JS20" s="31"/>
      <c r="JT20" s="31"/>
      <c r="JU20" s="31"/>
      <c r="JV20" s="31"/>
      <c r="JW20" s="31" t="e">
        <f t="shared" si="47"/>
        <v>#DIV/0!</v>
      </c>
      <c r="JX20" s="31">
        <f t="shared" ref="JX20:JY20" si="233">JT20-JO20</f>
        <v>0</v>
      </c>
      <c r="JY20" s="31">
        <f t="shared" si="233"/>
        <v>0</v>
      </c>
      <c r="JZ20" s="34">
        <v>2</v>
      </c>
      <c r="KA20" s="34">
        <v>56</v>
      </c>
      <c r="KB20" s="34">
        <v>0</v>
      </c>
      <c r="KC20" s="34">
        <v>0</v>
      </c>
      <c r="KD20" s="34">
        <v>0</v>
      </c>
      <c r="KE20" s="31"/>
      <c r="KF20" s="31"/>
    </row>
    <row r="21" spans="1:292" ht="15.75" customHeight="1">
      <c r="A21" s="29" t="str">
        <f t="shared" si="0"/>
        <v>5</v>
      </c>
      <c r="B21" s="29">
        <v>50018</v>
      </c>
      <c r="C21" s="29" t="s">
        <v>29</v>
      </c>
      <c r="D21" s="30" t="s">
        <v>52</v>
      </c>
      <c r="E21" s="29">
        <v>0</v>
      </c>
      <c r="F21" s="29" t="s">
        <v>32</v>
      </c>
      <c r="G21" s="29">
        <v>0</v>
      </c>
      <c r="H21" s="29">
        <v>0</v>
      </c>
      <c r="I21" s="31" t="e">
        <f t="shared" si="1"/>
        <v>#DIV/0!</v>
      </c>
      <c r="J21" s="32">
        <v>9</v>
      </c>
      <c r="K21" s="32">
        <v>53.67</v>
      </c>
      <c r="L21" s="32">
        <v>0</v>
      </c>
      <c r="M21" s="32">
        <v>0</v>
      </c>
      <c r="N21" s="31">
        <f t="shared" si="210"/>
        <v>0</v>
      </c>
      <c r="O21" s="32">
        <v>0</v>
      </c>
      <c r="P21" s="32">
        <v>0</v>
      </c>
      <c r="Q21" s="32">
        <v>0</v>
      </c>
      <c r="R21" s="32">
        <v>0</v>
      </c>
      <c r="S21" s="35">
        <v>0</v>
      </c>
      <c r="T21" s="31">
        <f t="shared" ref="T21:U21" si="234">P21-K21</f>
        <v>-53.67</v>
      </c>
      <c r="U21" s="29">
        <f t="shared" si="234"/>
        <v>0</v>
      </c>
      <c r="V21" s="33" t="s">
        <v>32</v>
      </c>
      <c r="W21" s="33" t="s">
        <v>32</v>
      </c>
      <c r="X21" s="33" t="s">
        <v>32</v>
      </c>
      <c r="Y21" s="33" t="s">
        <v>32</v>
      </c>
      <c r="Z21" s="38" t="s">
        <v>32</v>
      </c>
      <c r="AA21" s="31"/>
      <c r="AB21" s="29"/>
      <c r="AC21" s="29">
        <v>0</v>
      </c>
      <c r="AD21" s="29" t="s">
        <v>32</v>
      </c>
      <c r="AE21" s="29">
        <v>0</v>
      </c>
      <c r="AF21" s="29">
        <v>0</v>
      </c>
      <c r="AG21" s="31" t="e">
        <f t="shared" si="5"/>
        <v>#DIV/0!</v>
      </c>
      <c r="AH21" s="32">
        <v>1</v>
      </c>
      <c r="AI21" s="32">
        <v>62</v>
      </c>
      <c r="AJ21" s="32">
        <v>0</v>
      </c>
      <c r="AK21" s="32">
        <v>0</v>
      </c>
      <c r="AL21" s="31">
        <f t="shared" si="6"/>
        <v>0</v>
      </c>
      <c r="AM21" s="32">
        <v>0</v>
      </c>
      <c r="AN21" s="32">
        <v>0</v>
      </c>
      <c r="AO21" s="32">
        <v>0</v>
      </c>
      <c r="AP21" s="32">
        <v>0</v>
      </c>
      <c r="AQ21" s="31" t="e">
        <f t="shared" si="7"/>
        <v>#DIV/0!</v>
      </c>
      <c r="AR21" s="31">
        <f t="shared" ref="AR21:AS21" si="235">AN21-AI21</f>
        <v>-62</v>
      </c>
      <c r="AS21" s="29">
        <f t="shared" si="235"/>
        <v>0</v>
      </c>
      <c r="AT21" s="33">
        <v>0</v>
      </c>
      <c r="AU21" s="33">
        <v>0</v>
      </c>
      <c r="AV21" s="33">
        <v>0</v>
      </c>
      <c r="AW21" s="33">
        <v>0</v>
      </c>
      <c r="AX21" s="38">
        <v>0</v>
      </c>
      <c r="AY21" s="31"/>
      <c r="AZ21" s="29"/>
      <c r="BA21" s="29">
        <v>0</v>
      </c>
      <c r="BB21" s="29" t="s">
        <v>32</v>
      </c>
      <c r="BC21" s="29">
        <v>0</v>
      </c>
      <c r="BD21" s="29">
        <v>0</v>
      </c>
      <c r="BE21" s="31" t="e">
        <f t="shared" si="155"/>
        <v>#DIV/0!</v>
      </c>
      <c r="BF21" s="32">
        <v>4</v>
      </c>
      <c r="BG21" s="32">
        <v>4.0999999999999996</v>
      </c>
      <c r="BH21" s="32">
        <v>1</v>
      </c>
      <c r="BI21" s="32">
        <v>5</v>
      </c>
      <c r="BJ21" s="31">
        <f t="shared" si="156"/>
        <v>25</v>
      </c>
      <c r="BK21" s="32">
        <v>0</v>
      </c>
      <c r="BL21" s="32">
        <v>0</v>
      </c>
      <c r="BM21" s="32">
        <v>0</v>
      </c>
      <c r="BN21" s="32">
        <v>0</v>
      </c>
      <c r="BO21" s="31" t="e">
        <f t="shared" si="11"/>
        <v>#DIV/0!</v>
      </c>
      <c r="BP21" s="31">
        <f t="shared" ref="BP21:BQ21" si="236">BL21-BG21</f>
        <v>-4.0999999999999996</v>
      </c>
      <c r="BQ21" s="29">
        <f t="shared" si="236"/>
        <v>-1</v>
      </c>
      <c r="BR21" s="33">
        <v>0</v>
      </c>
      <c r="BS21" s="33">
        <v>0</v>
      </c>
      <c r="BT21" s="33">
        <v>0</v>
      </c>
      <c r="BU21" s="33">
        <v>0</v>
      </c>
      <c r="BV21" s="34">
        <v>0</v>
      </c>
      <c r="BW21" s="31"/>
      <c r="BX21" s="29"/>
      <c r="BY21" s="29">
        <v>21</v>
      </c>
      <c r="BZ21" s="29">
        <v>3.33</v>
      </c>
      <c r="CA21" s="29">
        <v>5</v>
      </c>
      <c r="CB21" s="29">
        <v>3</v>
      </c>
      <c r="CC21" s="31">
        <f t="shared" si="13"/>
        <v>23.80952380952381</v>
      </c>
      <c r="CD21" s="32">
        <v>1</v>
      </c>
      <c r="CE21" s="32">
        <v>39</v>
      </c>
      <c r="CF21" s="32">
        <v>0</v>
      </c>
      <c r="CG21" s="32">
        <v>0</v>
      </c>
      <c r="CH21" s="31">
        <f t="shared" si="14"/>
        <v>0</v>
      </c>
      <c r="CI21" s="32">
        <v>0</v>
      </c>
      <c r="CJ21" s="32">
        <v>0</v>
      </c>
      <c r="CK21" s="32">
        <v>0</v>
      </c>
      <c r="CL21" s="32">
        <v>0</v>
      </c>
      <c r="CM21" s="31" t="e">
        <f t="shared" si="15"/>
        <v>#DIV/0!</v>
      </c>
      <c r="CN21" s="31">
        <f t="shared" si="64"/>
        <v>-39</v>
      </c>
      <c r="CO21" s="29">
        <f t="shared" si="76"/>
        <v>0</v>
      </c>
      <c r="CP21" s="33">
        <v>0</v>
      </c>
      <c r="CQ21" s="33">
        <v>0</v>
      </c>
      <c r="CR21" s="33">
        <v>0</v>
      </c>
      <c r="CS21" s="33">
        <v>0</v>
      </c>
      <c r="CT21" s="34">
        <v>0</v>
      </c>
      <c r="CU21" s="31"/>
      <c r="CV21" s="29"/>
      <c r="CW21" s="29">
        <v>0</v>
      </c>
      <c r="CX21" s="29" t="s">
        <v>32</v>
      </c>
      <c r="CY21" s="29">
        <v>0</v>
      </c>
      <c r="CZ21" s="29">
        <v>0</v>
      </c>
      <c r="DA21" s="31" t="e">
        <f t="shared" si="17"/>
        <v>#DIV/0!</v>
      </c>
      <c r="DB21" s="32">
        <v>1</v>
      </c>
      <c r="DC21" s="32">
        <v>18</v>
      </c>
      <c r="DD21" s="32">
        <v>1</v>
      </c>
      <c r="DE21" s="32">
        <v>0</v>
      </c>
      <c r="DF21" s="31">
        <f t="shared" si="133"/>
        <v>100</v>
      </c>
      <c r="DG21" s="32">
        <v>0</v>
      </c>
      <c r="DH21" s="32">
        <v>0</v>
      </c>
      <c r="DI21" s="32">
        <v>0</v>
      </c>
      <c r="DJ21" s="32">
        <v>0</v>
      </c>
      <c r="DK21" s="31" t="e">
        <f t="shared" si="19"/>
        <v>#DIV/0!</v>
      </c>
      <c r="DL21" s="31">
        <f t="shared" ref="DL21:DM21" si="237">DH21-DC21</f>
        <v>-18</v>
      </c>
      <c r="DM21" s="29">
        <f t="shared" si="237"/>
        <v>-1</v>
      </c>
      <c r="DN21" s="32"/>
      <c r="DO21" s="32"/>
      <c r="DP21" s="32"/>
      <c r="DQ21" s="32"/>
      <c r="DR21" s="31"/>
      <c r="DS21" s="31"/>
      <c r="DT21" s="29"/>
      <c r="DU21" s="29">
        <v>0</v>
      </c>
      <c r="DV21" s="29" t="s">
        <v>32</v>
      </c>
      <c r="DW21" s="29">
        <v>0</v>
      </c>
      <c r="DX21" s="29">
        <v>0</v>
      </c>
      <c r="DY21" s="31" t="e">
        <f t="shared" si="21"/>
        <v>#DIV/0!</v>
      </c>
      <c r="DZ21" s="32">
        <v>1</v>
      </c>
      <c r="EA21" s="32">
        <v>50</v>
      </c>
      <c r="EB21" s="32">
        <v>0</v>
      </c>
      <c r="EC21" s="32">
        <v>0</v>
      </c>
      <c r="ED21" s="31">
        <f t="shared" si="22"/>
        <v>0</v>
      </c>
      <c r="EE21" s="35">
        <v>0</v>
      </c>
      <c r="EF21" s="35">
        <v>0</v>
      </c>
      <c r="EG21" s="35">
        <v>0</v>
      </c>
      <c r="EH21" s="35">
        <v>0</v>
      </c>
      <c r="EI21" s="31" t="e">
        <f t="shared" si="23"/>
        <v>#DIV/0!</v>
      </c>
      <c r="EJ21" s="31">
        <f t="shared" ref="EJ21:EK21" si="238">EF21-EA21</f>
        <v>-50</v>
      </c>
      <c r="EK21" s="31">
        <f t="shared" si="238"/>
        <v>0</v>
      </c>
      <c r="EL21" s="35"/>
      <c r="EM21" s="35"/>
      <c r="EN21" s="35"/>
      <c r="EO21" s="35"/>
      <c r="EP21" s="31"/>
      <c r="EQ21" s="31"/>
      <c r="ER21" s="31"/>
      <c r="ES21" s="29">
        <v>0</v>
      </c>
      <c r="ET21" s="29" t="s">
        <v>32</v>
      </c>
      <c r="EU21" s="29">
        <v>0</v>
      </c>
      <c r="EV21" s="29">
        <v>0</v>
      </c>
      <c r="EW21" s="31" t="e">
        <f t="shared" si="25"/>
        <v>#DIV/0!</v>
      </c>
      <c r="EX21" s="32">
        <v>2</v>
      </c>
      <c r="EY21" s="32">
        <v>26</v>
      </c>
      <c r="EZ21" s="32">
        <v>2</v>
      </c>
      <c r="FA21" s="32">
        <v>0</v>
      </c>
      <c r="FB21" s="31">
        <f t="shared" si="26"/>
        <v>100</v>
      </c>
      <c r="FC21" s="35">
        <v>0</v>
      </c>
      <c r="FD21" s="35">
        <v>0</v>
      </c>
      <c r="FE21" s="35">
        <v>0</v>
      </c>
      <c r="FF21" s="35">
        <v>0</v>
      </c>
      <c r="FG21" s="31" t="e">
        <f t="shared" si="27"/>
        <v>#DIV/0!</v>
      </c>
      <c r="FH21" s="31">
        <f t="shared" ref="FH21:FI21" si="239">FD21-EY21</f>
        <v>-26</v>
      </c>
      <c r="FI21" s="31">
        <f t="shared" si="239"/>
        <v>-2</v>
      </c>
      <c r="FJ21" s="35"/>
      <c r="FK21" s="35"/>
      <c r="FL21" s="35"/>
      <c r="FM21" s="35"/>
      <c r="FN21" s="31"/>
      <c r="FO21" s="31"/>
      <c r="FP21" s="31"/>
      <c r="FQ21" s="29">
        <v>0</v>
      </c>
      <c r="FR21" s="29" t="s">
        <v>32</v>
      </c>
      <c r="FS21" s="29">
        <v>0</v>
      </c>
      <c r="FT21" s="29">
        <v>0</v>
      </c>
      <c r="FU21" s="31" t="e">
        <f t="shared" si="29"/>
        <v>#DIV/0!</v>
      </c>
      <c r="FV21" s="36">
        <v>4</v>
      </c>
      <c r="FW21" s="36">
        <v>43.25</v>
      </c>
      <c r="FX21" s="36">
        <v>0</v>
      </c>
      <c r="FY21" s="36">
        <v>0</v>
      </c>
      <c r="FZ21" s="31">
        <f t="shared" si="30"/>
        <v>0</v>
      </c>
      <c r="GA21" s="31"/>
      <c r="GB21" s="31"/>
      <c r="GC21" s="31"/>
      <c r="GD21" s="31"/>
      <c r="GE21" s="31" t="e">
        <f t="shared" si="31"/>
        <v>#DIV/0!</v>
      </c>
      <c r="GF21" s="31">
        <f t="shared" ref="GF21:GG21" si="240">GB21-FW21</f>
        <v>-43.25</v>
      </c>
      <c r="GG21" s="31">
        <f t="shared" si="240"/>
        <v>0</v>
      </c>
      <c r="GH21" s="31"/>
      <c r="GI21" s="31"/>
      <c r="GJ21" s="31"/>
      <c r="GK21" s="31"/>
      <c r="GL21" s="31"/>
      <c r="GM21" s="31"/>
      <c r="GN21" s="31"/>
      <c r="GO21" s="29">
        <v>0</v>
      </c>
      <c r="GP21" s="29" t="s">
        <v>32</v>
      </c>
      <c r="GQ21" s="29">
        <v>0</v>
      </c>
      <c r="GR21" s="29">
        <v>0</v>
      </c>
      <c r="GS21" s="31" t="e">
        <f t="shared" si="33"/>
        <v>#DIV/0!</v>
      </c>
      <c r="GT21" s="29"/>
      <c r="GU21" s="29"/>
      <c r="GV21" s="29"/>
      <c r="GW21" s="29"/>
      <c r="GX21" s="31" t="e">
        <f t="shared" si="34"/>
        <v>#DIV/0!</v>
      </c>
      <c r="GY21" s="31"/>
      <c r="GZ21" s="31"/>
      <c r="HA21" s="31"/>
      <c r="HB21" s="31"/>
      <c r="HC21" s="31" t="e">
        <f t="shared" si="35"/>
        <v>#DIV/0!</v>
      </c>
      <c r="HD21" s="31">
        <f t="shared" ref="HD21:HE21" si="241">GZ21-GU21</f>
        <v>0</v>
      </c>
      <c r="HE21" s="31">
        <f t="shared" si="241"/>
        <v>0</v>
      </c>
      <c r="HF21" s="31"/>
      <c r="HG21" s="31"/>
      <c r="HH21" s="31"/>
      <c r="HI21" s="31"/>
      <c r="HJ21" s="31"/>
      <c r="HK21" s="31"/>
      <c r="HL21" s="31"/>
      <c r="HM21" s="29">
        <v>0</v>
      </c>
      <c r="HN21" s="29" t="s">
        <v>32</v>
      </c>
      <c r="HO21" s="29">
        <v>0</v>
      </c>
      <c r="HP21" s="29">
        <v>0</v>
      </c>
      <c r="HQ21" s="31" t="e">
        <f t="shared" si="37"/>
        <v>#DIV/0!</v>
      </c>
      <c r="HR21" s="29"/>
      <c r="HS21" s="29"/>
      <c r="HT21" s="29"/>
      <c r="HU21" s="29"/>
      <c r="HV21" s="31" t="e">
        <f t="shared" si="38"/>
        <v>#DIV/0!</v>
      </c>
      <c r="HW21" s="31"/>
      <c r="HX21" s="31"/>
      <c r="HY21" s="31"/>
      <c r="HZ21" s="31"/>
      <c r="IA21" s="31" t="e">
        <f t="shared" si="39"/>
        <v>#DIV/0!</v>
      </c>
      <c r="IB21" s="31">
        <f t="shared" ref="IB21:IC21" si="242">HX21-HS21</f>
        <v>0</v>
      </c>
      <c r="IC21" s="31">
        <f t="shared" si="242"/>
        <v>0</v>
      </c>
      <c r="ID21" s="31"/>
      <c r="IE21" s="31"/>
      <c r="IF21" s="31"/>
      <c r="IG21" s="31"/>
      <c r="IH21" s="31"/>
      <c r="II21" s="31"/>
      <c r="IJ21" s="31"/>
      <c r="IK21" s="29">
        <v>0</v>
      </c>
      <c r="IL21" s="29" t="s">
        <v>32</v>
      </c>
      <c r="IM21" s="29">
        <v>0</v>
      </c>
      <c r="IN21" s="29">
        <v>0</v>
      </c>
      <c r="IO21" s="31" t="e">
        <f t="shared" si="41"/>
        <v>#DIV/0!</v>
      </c>
      <c r="IP21" s="36">
        <v>7</v>
      </c>
      <c r="IQ21" s="36">
        <v>37.14</v>
      </c>
      <c r="IR21" s="36">
        <v>5</v>
      </c>
      <c r="IS21" s="36">
        <v>0</v>
      </c>
      <c r="IT21" s="31">
        <f t="shared" si="42"/>
        <v>71.428571428571431</v>
      </c>
      <c r="IU21" s="31"/>
      <c r="IV21" s="31"/>
      <c r="IW21" s="31"/>
      <c r="IX21" s="31"/>
      <c r="IY21" s="31" t="e">
        <f t="shared" si="43"/>
        <v>#DIV/0!</v>
      </c>
      <c r="IZ21" s="31">
        <f t="shared" ref="IZ21:JA21" si="243">IV21-IQ21</f>
        <v>-37.14</v>
      </c>
      <c r="JA21" s="31">
        <f t="shared" si="243"/>
        <v>-5</v>
      </c>
      <c r="JB21" s="31"/>
      <c r="JC21" s="31"/>
      <c r="JD21" s="31"/>
      <c r="JE21" s="31"/>
      <c r="JF21" s="31"/>
      <c r="JG21" s="31"/>
      <c r="JH21" s="31"/>
      <c r="JI21" s="29">
        <v>0</v>
      </c>
      <c r="JJ21" s="29" t="s">
        <v>32</v>
      </c>
      <c r="JK21" s="29">
        <v>0</v>
      </c>
      <c r="JL21" s="29">
        <v>0</v>
      </c>
      <c r="JM21" s="31" t="e">
        <f t="shared" si="45"/>
        <v>#DIV/0!</v>
      </c>
      <c r="JN21" s="32">
        <v>0</v>
      </c>
      <c r="JO21" s="32">
        <v>0</v>
      </c>
      <c r="JP21" s="32">
        <v>0</v>
      </c>
      <c r="JQ21" s="32">
        <v>0</v>
      </c>
      <c r="JR21" s="31" t="e">
        <f t="shared" si="46"/>
        <v>#DIV/0!</v>
      </c>
      <c r="JS21" s="31"/>
      <c r="JT21" s="31"/>
      <c r="JU21" s="31"/>
      <c r="JV21" s="31"/>
      <c r="JW21" s="31" t="e">
        <f t="shared" si="47"/>
        <v>#DIV/0!</v>
      </c>
      <c r="JX21" s="31">
        <f t="shared" ref="JX21:JY21" si="244">JT21-JO21</f>
        <v>0</v>
      </c>
      <c r="JY21" s="31">
        <f t="shared" si="244"/>
        <v>0</v>
      </c>
      <c r="JZ21" s="31"/>
      <c r="KA21" s="31"/>
      <c r="KB21" s="31"/>
      <c r="KC21" s="31"/>
      <c r="KD21" s="31"/>
      <c r="KE21" s="31"/>
      <c r="KF21" s="31"/>
    </row>
    <row r="22" spans="1:292" ht="15.75" customHeight="1">
      <c r="A22" s="29" t="str">
        <f t="shared" si="0"/>
        <v>5</v>
      </c>
      <c r="B22" s="29">
        <v>50019</v>
      </c>
      <c r="C22" s="29" t="s">
        <v>29</v>
      </c>
      <c r="D22" s="30" t="s">
        <v>53</v>
      </c>
      <c r="E22" s="29">
        <v>0</v>
      </c>
      <c r="F22" s="29" t="s">
        <v>32</v>
      </c>
      <c r="G22" s="29">
        <v>0</v>
      </c>
      <c r="H22" s="29">
        <v>0</v>
      </c>
      <c r="I22" s="31" t="e">
        <f t="shared" si="1"/>
        <v>#DIV/0!</v>
      </c>
      <c r="J22" s="32">
        <v>10</v>
      </c>
      <c r="K22" s="32">
        <v>57.5</v>
      </c>
      <c r="L22" s="32">
        <v>0</v>
      </c>
      <c r="M22" s="32">
        <v>0</v>
      </c>
      <c r="N22" s="31">
        <f t="shared" si="210"/>
        <v>0</v>
      </c>
      <c r="O22" s="32">
        <v>3</v>
      </c>
      <c r="P22" s="32">
        <v>63</v>
      </c>
      <c r="Q22" s="32">
        <v>0</v>
      </c>
      <c r="R22" s="32">
        <v>0</v>
      </c>
      <c r="S22" s="31">
        <f t="shared" ref="S22:S23" si="245">100/O22*Q22</f>
        <v>0</v>
      </c>
      <c r="T22" s="31">
        <f t="shared" ref="T22:U22" si="246">P22-K22</f>
        <v>5.5</v>
      </c>
      <c r="U22" s="29">
        <f t="shared" si="246"/>
        <v>0</v>
      </c>
      <c r="V22" s="33">
        <v>2</v>
      </c>
      <c r="W22" s="33">
        <v>52</v>
      </c>
      <c r="X22" s="33">
        <v>0</v>
      </c>
      <c r="Y22" s="33">
        <v>0</v>
      </c>
      <c r="Z22" s="34">
        <v>0</v>
      </c>
      <c r="AA22" s="31"/>
      <c r="AB22" s="29"/>
      <c r="AC22" s="29">
        <v>0</v>
      </c>
      <c r="AD22" s="29" t="s">
        <v>32</v>
      </c>
      <c r="AE22" s="29">
        <v>0</v>
      </c>
      <c r="AF22" s="29">
        <v>0</v>
      </c>
      <c r="AG22" s="31" t="e">
        <f t="shared" si="5"/>
        <v>#DIV/0!</v>
      </c>
      <c r="AH22" s="32" t="s">
        <v>32</v>
      </c>
      <c r="AI22" s="32" t="s">
        <v>32</v>
      </c>
      <c r="AJ22" s="32" t="s">
        <v>32</v>
      </c>
      <c r="AK22" s="32" t="s">
        <v>32</v>
      </c>
      <c r="AL22" s="31" t="e">
        <f t="shared" si="6"/>
        <v>#VALUE!</v>
      </c>
      <c r="AM22" s="32">
        <v>0</v>
      </c>
      <c r="AN22" s="32">
        <v>0</v>
      </c>
      <c r="AO22" s="32">
        <v>0</v>
      </c>
      <c r="AP22" s="32">
        <v>0</v>
      </c>
      <c r="AQ22" s="31" t="e">
        <f t="shared" si="7"/>
        <v>#DIV/0!</v>
      </c>
      <c r="AR22" s="31" t="e">
        <f t="shared" ref="AR22:AS22" si="247">AN22-AI22</f>
        <v>#VALUE!</v>
      </c>
      <c r="AS22" s="29" t="e">
        <f t="shared" si="247"/>
        <v>#VALUE!</v>
      </c>
      <c r="AT22" s="33">
        <v>2</v>
      </c>
      <c r="AU22" s="33">
        <v>30</v>
      </c>
      <c r="AV22" s="33">
        <v>0</v>
      </c>
      <c r="AW22" s="33">
        <v>0</v>
      </c>
      <c r="AX22" s="34">
        <v>0</v>
      </c>
      <c r="AY22" s="31"/>
      <c r="AZ22" s="29"/>
      <c r="BA22" s="29">
        <v>0</v>
      </c>
      <c r="BB22" s="29" t="s">
        <v>32</v>
      </c>
      <c r="BC22" s="29">
        <v>0</v>
      </c>
      <c r="BD22" s="29">
        <v>0</v>
      </c>
      <c r="BE22" s="31" t="e">
        <f t="shared" si="155"/>
        <v>#DIV/0!</v>
      </c>
      <c r="BF22" s="32">
        <v>10</v>
      </c>
      <c r="BG22" s="32">
        <v>3.8</v>
      </c>
      <c r="BH22" s="32">
        <v>0</v>
      </c>
      <c r="BI22" s="32">
        <v>1</v>
      </c>
      <c r="BJ22" s="31">
        <f t="shared" si="156"/>
        <v>0</v>
      </c>
      <c r="BK22" s="32">
        <v>0</v>
      </c>
      <c r="BL22" s="32">
        <v>0</v>
      </c>
      <c r="BM22" s="32">
        <v>0</v>
      </c>
      <c r="BN22" s="32">
        <v>0</v>
      </c>
      <c r="BO22" s="31" t="e">
        <f t="shared" si="11"/>
        <v>#DIV/0!</v>
      </c>
      <c r="BP22" s="31">
        <f t="shared" ref="BP22:BQ22" si="248">BL22-BG22</f>
        <v>-3.8</v>
      </c>
      <c r="BQ22" s="29">
        <f t="shared" si="248"/>
        <v>0</v>
      </c>
      <c r="BR22" s="33">
        <v>1</v>
      </c>
      <c r="BS22" s="33">
        <v>4</v>
      </c>
      <c r="BT22" s="33">
        <v>0</v>
      </c>
      <c r="BU22" s="33">
        <v>0</v>
      </c>
      <c r="BV22" s="34">
        <v>0</v>
      </c>
      <c r="BW22" s="31"/>
      <c r="BX22" s="29"/>
      <c r="BY22" s="29">
        <v>12</v>
      </c>
      <c r="BZ22" s="29">
        <v>3</v>
      </c>
      <c r="CA22" s="29">
        <v>4</v>
      </c>
      <c r="CB22" s="29">
        <v>0</v>
      </c>
      <c r="CC22" s="31">
        <f t="shared" si="13"/>
        <v>33.333333333333336</v>
      </c>
      <c r="CD22" s="32">
        <v>0</v>
      </c>
      <c r="CE22" s="32">
        <v>0</v>
      </c>
      <c r="CF22" s="32">
        <v>0</v>
      </c>
      <c r="CG22" s="32">
        <v>0</v>
      </c>
      <c r="CH22" s="31" t="e">
        <f t="shared" si="14"/>
        <v>#DIV/0!</v>
      </c>
      <c r="CI22" s="32">
        <v>0</v>
      </c>
      <c r="CJ22" s="32">
        <v>0</v>
      </c>
      <c r="CK22" s="32">
        <v>0</v>
      </c>
      <c r="CL22" s="32">
        <v>0</v>
      </c>
      <c r="CM22" s="31" t="e">
        <f t="shared" si="15"/>
        <v>#DIV/0!</v>
      </c>
      <c r="CN22" s="31">
        <f t="shared" si="64"/>
        <v>0</v>
      </c>
      <c r="CO22" s="29">
        <f t="shared" si="76"/>
        <v>0</v>
      </c>
      <c r="CP22" s="33">
        <v>1</v>
      </c>
      <c r="CQ22" s="33">
        <v>39</v>
      </c>
      <c r="CR22" s="33">
        <v>0</v>
      </c>
      <c r="CS22" s="33">
        <v>0</v>
      </c>
      <c r="CT22" s="34">
        <v>0</v>
      </c>
      <c r="CU22" s="31"/>
      <c r="CV22" s="29"/>
      <c r="CW22" s="29">
        <v>0</v>
      </c>
      <c r="CX22" s="29" t="s">
        <v>32</v>
      </c>
      <c r="CY22" s="29">
        <v>0</v>
      </c>
      <c r="CZ22" s="29">
        <v>0</v>
      </c>
      <c r="DA22" s="31" t="e">
        <f t="shared" si="17"/>
        <v>#DIV/0!</v>
      </c>
      <c r="DB22" s="32">
        <v>3</v>
      </c>
      <c r="DC22" s="32">
        <v>32.299999999999997</v>
      </c>
      <c r="DD22" s="32">
        <v>2</v>
      </c>
      <c r="DE22" s="32">
        <v>0</v>
      </c>
      <c r="DF22" s="31">
        <f t="shared" si="133"/>
        <v>66.666666666666671</v>
      </c>
      <c r="DG22" s="32">
        <v>1</v>
      </c>
      <c r="DH22" s="32">
        <v>42</v>
      </c>
      <c r="DI22" s="32">
        <v>0</v>
      </c>
      <c r="DJ22" s="32">
        <v>0</v>
      </c>
      <c r="DK22" s="31">
        <f t="shared" si="19"/>
        <v>0</v>
      </c>
      <c r="DL22" s="31">
        <f t="shared" ref="DL22:DM22" si="249">DH22-DC22</f>
        <v>9.7000000000000028</v>
      </c>
      <c r="DM22" s="29">
        <f t="shared" si="249"/>
        <v>-2</v>
      </c>
      <c r="DN22" s="32"/>
      <c r="DO22" s="32"/>
      <c r="DP22" s="32"/>
      <c r="DQ22" s="32"/>
      <c r="DR22" s="31"/>
      <c r="DS22" s="31"/>
      <c r="DT22" s="29"/>
      <c r="DU22" s="29">
        <v>0</v>
      </c>
      <c r="DV22" s="29" t="s">
        <v>32</v>
      </c>
      <c r="DW22" s="29">
        <v>0</v>
      </c>
      <c r="DX22" s="29">
        <v>0</v>
      </c>
      <c r="DY22" s="31" t="e">
        <f t="shared" si="21"/>
        <v>#DIV/0!</v>
      </c>
      <c r="DZ22" s="32" t="s">
        <v>32</v>
      </c>
      <c r="EA22" s="32" t="s">
        <v>32</v>
      </c>
      <c r="EB22" s="32" t="s">
        <v>32</v>
      </c>
      <c r="EC22" s="32" t="s">
        <v>32</v>
      </c>
      <c r="ED22" s="31" t="e">
        <f t="shared" si="22"/>
        <v>#VALUE!</v>
      </c>
      <c r="EE22" s="35">
        <v>0</v>
      </c>
      <c r="EF22" s="35">
        <v>0</v>
      </c>
      <c r="EG22" s="35">
        <v>0</v>
      </c>
      <c r="EH22" s="35">
        <v>0</v>
      </c>
      <c r="EI22" s="31" t="e">
        <f t="shared" si="23"/>
        <v>#DIV/0!</v>
      </c>
      <c r="EJ22" s="31" t="e">
        <f t="shared" ref="EJ22:EK22" si="250">EF22-EA22</f>
        <v>#VALUE!</v>
      </c>
      <c r="EK22" s="31" t="e">
        <f t="shared" si="250"/>
        <v>#VALUE!</v>
      </c>
      <c r="EL22" s="35"/>
      <c r="EM22" s="35"/>
      <c r="EN22" s="35"/>
      <c r="EO22" s="35"/>
      <c r="EP22" s="31"/>
      <c r="EQ22" s="31"/>
      <c r="ER22" s="31"/>
      <c r="ES22" s="29">
        <v>0</v>
      </c>
      <c r="ET22" s="29" t="s">
        <v>32</v>
      </c>
      <c r="EU22" s="29">
        <v>0</v>
      </c>
      <c r="EV22" s="29">
        <v>0</v>
      </c>
      <c r="EW22" s="31" t="e">
        <f t="shared" si="25"/>
        <v>#DIV/0!</v>
      </c>
      <c r="EX22" s="32">
        <v>3</v>
      </c>
      <c r="EY22" s="32">
        <v>39.299999999999997</v>
      </c>
      <c r="EZ22" s="32">
        <v>1</v>
      </c>
      <c r="FA22" s="32">
        <v>0</v>
      </c>
      <c r="FB22" s="31">
        <f t="shared" si="26"/>
        <v>33.333333333333336</v>
      </c>
      <c r="FC22" s="35">
        <v>1</v>
      </c>
      <c r="FD22" s="35">
        <v>40</v>
      </c>
      <c r="FE22" s="35">
        <v>0</v>
      </c>
      <c r="FF22" s="35">
        <v>0</v>
      </c>
      <c r="FG22" s="31">
        <f t="shared" si="27"/>
        <v>0</v>
      </c>
      <c r="FH22" s="31">
        <f t="shared" ref="FH22:FI22" si="251">FD22-EY22</f>
        <v>0.70000000000000284</v>
      </c>
      <c r="FI22" s="31">
        <f t="shared" si="251"/>
        <v>-1</v>
      </c>
      <c r="FJ22" s="35"/>
      <c r="FK22" s="35"/>
      <c r="FL22" s="35"/>
      <c r="FM22" s="35"/>
      <c r="FN22" s="31"/>
      <c r="FO22" s="31"/>
      <c r="FP22" s="31"/>
      <c r="FQ22" s="29">
        <v>0</v>
      </c>
      <c r="FR22" s="29" t="s">
        <v>32</v>
      </c>
      <c r="FS22" s="29">
        <v>0</v>
      </c>
      <c r="FT22" s="29">
        <v>0</v>
      </c>
      <c r="FU22" s="31" t="e">
        <f t="shared" si="29"/>
        <v>#DIV/0!</v>
      </c>
      <c r="FV22" s="36">
        <v>0</v>
      </c>
      <c r="FW22" s="36">
        <v>0</v>
      </c>
      <c r="FX22" s="36">
        <v>0</v>
      </c>
      <c r="FY22" s="36">
        <v>0</v>
      </c>
      <c r="FZ22" s="31" t="e">
        <f t="shared" si="30"/>
        <v>#DIV/0!</v>
      </c>
      <c r="GA22" s="35">
        <v>2</v>
      </c>
      <c r="GB22" s="35">
        <v>23</v>
      </c>
      <c r="GC22" s="35">
        <v>0</v>
      </c>
      <c r="GD22" s="35">
        <v>0</v>
      </c>
      <c r="GE22" s="31">
        <f t="shared" si="31"/>
        <v>0</v>
      </c>
      <c r="GF22" s="31">
        <f t="shared" ref="GF22:GG22" si="252">GB22-FW22</f>
        <v>23</v>
      </c>
      <c r="GG22" s="31">
        <f t="shared" si="252"/>
        <v>0</v>
      </c>
      <c r="GH22" s="35"/>
      <c r="GI22" s="35"/>
      <c r="GJ22" s="35"/>
      <c r="GK22" s="35"/>
      <c r="GL22" s="31"/>
      <c r="GM22" s="31"/>
      <c r="GN22" s="31"/>
      <c r="GO22" s="29">
        <v>0</v>
      </c>
      <c r="GP22" s="29" t="s">
        <v>32</v>
      </c>
      <c r="GQ22" s="29">
        <v>0</v>
      </c>
      <c r="GR22" s="29">
        <v>0</v>
      </c>
      <c r="GS22" s="31" t="e">
        <f t="shared" si="33"/>
        <v>#DIV/0!</v>
      </c>
      <c r="GT22" s="29"/>
      <c r="GU22" s="29"/>
      <c r="GV22" s="29"/>
      <c r="GW22" s="29"/>
      <c r="GX22" s="31" t="e">
        <f t="shared" si="34"/>
        <v>#DIV/0!</v>
      </c>
      <c r="GY22" s="31"/>
      <c r="GZ22" s="31"/>
      <c r="HA22" s="31"/>
      <c r="HB22" s="31"/>
      <c r="HC22" s="31" t="e">
        <f t="shared" si="35"/>
        <v>#DIV/0!</v>
      </c>
      <c r="HD22" s="31">
        <f t="shared" ref="HD22:HE22" si="253">GZ22-GU22</f>
        <v>0</v>
      </c>
      <c r="HE22" s="31">
        <f t="shared" si="253"/>
        <v>0</v>
      </c>
      <c r="HF22" s="31"/>
      <c r="HG22" s="31"/>
      <c r="HH22" s="31"/>
      <c r="HI22" s="31"/>
      <c r="HJ22" s="31"/>
      <c r="HK22" s="31"/>
      <c r="HL22" s="31"/>
      <c r="HM22" s="29">
        <v>0</v>
      </c>
      <c r="HN22" s="29" t="s">
        <v>32</v>
      </c>
      <c r="HO22" s="29">
        <v>0</v>
      </c>
      <c r="HP22" s="29">
        <v>0</v>
      </c>
      <c r="HQ22" s="31" t="e">
        <f t="shared" si="37"/>
        <v>#DIV/0!</v>
      </c>
      <c r="HR22" s="29"/>
      <c r="HS22" s="29"/>
      <c r="HT22" s="29"/>
      <c r="HU22" s="29"/>
      <c r="HV22" s="31" t="e">
        <f t="shared" si="38"/>
        <v>#DIV/0!</v>
      </c>
      <c r="HW22" s="35">
        <v>1</v>
      </c>
      <c r="HX22" s="35">
        <v>18</v>
      </c>
      <c r="HY22" s="35">
        <v>1</v>
      </c>
      <c r="HZ22" s="35">
        <v>0</v>
      </c>
      <c r="IA22" s="31">
        <f t="shared" si="39"/>
        <v>100</v>
      </c>
      <c r="IB22" s="31">
        <f t="shared" ref="IB22:IC22" si="254">HX22-HS22</f>
        <v>18</v>
      </c>
      <c r="IC22" s="31">
        <f t="shared" si="254"/>
        <v>1</v>
      </c>
      <c r="ID22" s="35"/>
      <c r="IE22" s="35"/>
      <c r="IF22" s="35"/>
      <c r="IG22" s="35"/>
      <c r="IH22" s="31"/>
      <c r="II22" s="31"/>
      <c r="IJ22" s="31"/>
      <c r="IK22" s="29">
        <v>0</v>
      </c>
      <c r="IL22" s="29" t="s">
        <v>32</v>
      </c>
      <c r="IM22" s="29">
        <v>0</v>
      </c>
      <c r="IN22" s="29">
        <v>0</v>
      </c>
      <c r="IO22" s="31" t="e">
        <f t="shared" si="41"/>
        <v>#DIV/0!</v>
      </c>
      <c r="IP22" s="36">
        <v>2</v>
      </c>
      <c r="IQ22" s="36">
        <v>43</v>
      </c>
      <c r="IR22" s="36">
        <v>1</v>
      </c>
      <c r="IS22" s="36">
        <v>0</v>
      </c>
      <c r="IT22" s="31">
        <f t="shared" si="42"/>
        <v>50</v>
      </c>
      <c r="IU22" s="35">
        <v>2</v>
      </c>
      <c r="IV22" s="35">
        <v>26</v>
      </c>
      <c r="IW22" s="35">
        <v>2</v>
      </c>
      <c r="IX22" s="35">
        <v>0</v>
      </c>
      <c r="IY22" s="31">
        <f t="shared" si="43"/>
        <v>100</v>
      </c>
      <c r="IZ22" s="31">
        <f t="shared" ref="IZ22:JA22" si="255">IV22-IQ22</f>
        <v>-17</v>
      </c>
      <c r="JA22" s="31">
        <f t="shared" si="255"/>
        <v>1</v>
      </c>
      <c r="JB22" s="35"/>
      <c r="JC22" s="35"/>
      <c r="JD22" s="35"/>
      <c r="JE22" s="35"/>
      <c r="JF22" s="31"/>
      <c r="JG22" s="31"/>
      <c r="JH22" s="31"/>
      <c r="JI22" s="29">
        <v>0</v>
      </c>
      <c r="JJ22" s="29" t="s">
        <v>32</v>
      </c>
      <c r="JK22" s="29">
        <v>0</v>
      </c>
      <c r="JL22" s="29">
        <v>0</v>
      </c>
      <c r="JM22" s="31" t="e">
        <f t="shared" si="45"/>
        <v>#DIV/0!</v>
      </c>
      <c r="JN22" s="32">
        <v>0</v>
      </c>
      <c r="JO22" s="32">
        <v>0</v>
      </c>
      <c r="JP22" s="32">
        <v>0</v>
      </c>
      <c r="JQ22" s="32">
        <v>0</v>
      </c>
      <c r="JR22" s="31" t="e">
        <f t="shared" si="46"/>
        <v>#DIV/0!</v>
      </c>
      <c r="JS22" s="31"/>
      <c r="JT22" s="31"/>
      <c r="JU22" s="31"/>
      <c r="JV22" s="31"/>
      <c r="JW22" s="31" t="e">
        <f t="shared" si="47"/>
        <v>#DIV/0!</v>
      </c>
      <c r="JX22" s="31">
        <f t="shared" ref="JX22:JY22" si="256">JT22-JO22</f>
        <v>0</v>
      </c>
      <c r="JY22" s="31">
        <f t="shared" si="256"/>
        <v>0</v>
      </c>
      <c r="JZ22" s="31"/>
      <c r="KA22" s="31"/>
      <c r="KB22" s="31"/>
      <c r="KC22" s="31"/>
      <c r="KD22" s="31"/>
      <c r="KE22" s="31"/>
      <c r="KF22" s="31"/>
    </row>
    <row r="23" spans="1:292" ht="15.75" customHeight="1">
      <c r="A23" s="29" t="str">
        <f t="shared" si="0"/>
        <v>5</v>
      </c>
      <c r="B23" s="29">
        <v>50020</v>
      </c>
      <c r="C23" s="29" t="s">
        <v>29</v>
      </c>
      <c r="D23" s="30" t="s">
        <v>54</v>
      </c>
      <c r="E23" s="29">
        <v>13</v>
      </c>
      <c r="F23" s="29">
        <v>33.92</v>
      </c>
      <c r="G23" s="29">
        <v>2</v>
      </c>
      <c r="H23" s="29">
        <v>0</v>
      </c>
      <c r="I23" s="31">
        <f t="shared" si="1"/>
        <v>15.384615384615385</v>
      </c>
      <c r="J23" s="32">
        <v>6</v>
      </c>
      <c r="K23" s="32">
        <v>31.17</v>
      </c>
      <c r="L23" s="32">
        <v>1</v>
      </c>
      <c r="M23" s="32">
        <v>0</v>
      </c>
      <c r="N23" s="31">
        <f t="shared" si="210"/>
        <v>16.666666666666668</v>
      </c>
      <c r="O23" s="32">
        <v>7</v>
      </c>
      <c r="P23" s="32">
        <v>28</v>
      </c>
      <c r="Q23" s="32">
        <v>3</v>
      </c>
      <c r="R23" s="32">
        <v>0</v>
      </c>
      <c r="S23" s="31">
        <f t="shared" si="245"/>
        <v>42.857142857142861</v>
      </c>
      <c r="T23" s="31">
        <f t="shared" ref="T23:U23" si="257">P23-K23</f>
        <v>-3.1700000000000017</v>
      </c>
      <c r="U23" s="29">
        <f t="shared" si="257"/>
        <v>2</v>
      </c>
      <c r="V23" s="33">
        <v>4</v>
      </c>
      <c r="W23" s="33">
        <v>43</v>
      </c>
      <c r="X23" s="33">
        <v>0</v>
      </c>
      <c r="Y23" s="33">
        <v>1</v>
      </c>
      <c r="Z23" s="34">
        <v>0</v>
      </c>
      <c r="AA23" s="31"/>
      <c r="AB23" s="29"/>
      <c r="AC23" s="29">
        <v>12</v>
      </c>
      <c r="AD23" s="29">
        <v>15.67</v>
      </c>
      <c r="AE23" s="29">
        <v>9</v>
      </c>
      <c r="AF23" s="29">
        <v>0</v>
      </c>
      <c r="AG23" s="31">
        <f t="shared" si="5"/>
        <v>75</v>
      </c>
      <c r="AH23" s="32">
        <v>1</v>
      </c>
      <c r="AI23" s="32">
        <v>45</v>
      </c>
      <c r="AJ23" s="32">
        <v>0</v>
      </c>
      <c r="AK23" s="32">
        <v>0</v>
      </c>
      <c r="AL23" s="31">
        <f t="shared" si="6"/>
        <v>0</v>
      </c>
      <c r="AM23" s="32">
        <v>0</v>
      </c>
      <c r="AN23" s="32">
        <v>0</v>
      </c>
      <c r="AO23" s="32">
        <v>0</v>
      </c>
      <c r="AP23" s="32">
        <v>0</v>
      </c>
      <c r="AQ23" s="31" t="e">
        <f t="shared" si="7"/>
        <v>#DIV/0!</v>
      </c>
      <c r="AR23" s="31">
        <f t="shared" ref="AR23:AS23" si="258">AN23-AI23</f>
        <v>-45</v>
      </c>
      <c r="AS23" s="29">
        <f t="shared" si="258"/>
        <v>0</v>
      </c>
      <c r="AT23" s="33">
        <v>0</v>
      </c>
      <c r="AU23" s="33">
        <v>0</v>
      </c>
      <c r="AV23" s="33">
        <v>0</v>
      </c>
      <c r="AW23" s="33">
        <v>0</v>
      </c>
      <c r="AX23" s="34">
        <v>0</v>
      </c>
      <c r="AY23" s="31"/>
      <c r="AZ23" s="29"/>
      <c r="BA23" s="29">
        <v>12</v>
      </c>
      <c r="BB23" s="29">
        <v>2.58</v>
      </c>
      <c r="BC23" s="29">
        <v>6</v>
      </c>
      <c r="BD23" s="29">
        <v>0</v>
      </c>
      <c r="BE23" s="31">
        <f t="shared" si="155"/>
        <v>50</v>
      </c>
      <c r="BF23" s="32">
        <v>5</v>
      </c>
      <c r="BG23" s="32">
        <v>3</v>
      </c>
      <c r="BH23" s="32">
        <v>2</v>
      </c>
      <c r="BI23" s="32">
        <v>0</v>
      </c>
      <c r="BJ23" s="31">
        <f t="shared" si="156"/>
        <v>40</v>
      </c>
      <c r="BK23" s="32">
        <v>0</v>
      </c>
      <c r="BL23" s="32">
        <v>0</v>
      </c>
      <c r="BM23" s="32">
        <v>0</v>
      </c>
      <c r="BN23" s="32">
        <v>0</v>
      </c>
      <c r="BO23" s="31" t="e">
        <f t="shared" si="11"/>
        <v>#DIV/0!</v>
      </c>
      <c r="BP23" s="31">
        <f t="shared" ref="BP23:BQ23" si="259">BL23-BG23</f>
        <v>-3</v>
      </c>
      <c r="BQ23" s="29">
        <f t="shared" si="259"/>
        <v>-2</v>
      </c>
      <c r="BR23" s="33">
        <v>4</v>
      </c>
      <c r="BS23" s="33">
        <v>3.3</v>
      </c>
      <c r="BT23" s="33">
        <v>0</v>
      </c>
      <c r="BU23" s="33">
        <v>0</v>
      </c>
      <c r="BV23" s="34">
        <v>0</v>
      </c>
      <c r="BW23" s="31"/>
      <c r="BX23" s="29"/>
      <c r="BY23" s="29">
        <v>5</v>
      </c>
      <c r="BZ23" s="29">
        <v>2.8</v>
      </c>
      <c r="CA23" s="29">
        <v>2</v>
      </c>
      <c r="CB23" s="29">
        <v>0</v>
      </c>
      <c r="CC23" s="31">
        <f t="shared" si="13"/>
        <v>40</v>
      </c>
      <c r="CD23" s="32">
        <v>0</v>
      </c>
      <c r="CE23" s="32">
        <v>0</v>
      </c>
      <c r="CF23" s="32">
        <v>0</v>
      </c>
      <c r="CG23" s="32">
        <v>0</v>
      </c>
      <c r="CH23" s="31" t="e">
        <f t="shared" si="14"/>
        <v>#DIV/0!</v>
      </c>
      <c r="CI23" s="32">
        <v>1</v>
      </c>
      <c r="CJ23" s="32">
        <v>27</v>
      </c>
      <c r="CK23" s="32">
        <v>1</v>
      </c>
      <c r="CL23" s="32">
        <v>0</v>
      </c>
      <c r="CM23" s="31">
        <f t="shared" si="15"/>
        <v>100</v>
      </c>
      <c r="CN23" s="31">
        <f t="shared" si="64"/>
        <v>27</v>
      </c>
      <c r="CO23" s="29">
        <f t="shared" si="76"/>
        <v>1</v>
      </c>
      <c r="CP23" s="33">
        <v>0</v>
      </c>
      <c r="CQ23" s="33">
        <v>0</v>
      </c>
      <c r="CR23" s="33">
        <v>0</v>
      </c>
      <c r="CS23" s="33">
        <v>0</v>
      </c>
      <c r="CT23" s="34">
        <v>0</v>
      </c>
      <c r="CU23" s="31"/>
      <c r="CV23" s="29"/>
      <c r="CW23" s="29">
        <v>1</v>
      </c>
      <c r="CX23" s="29">
        <v>31</v>
      </c>
      <c r="CY23" s="29">
        <v>1</v>
      </c>
      <c r="CZ23" s="29">
        <v>0</v>
      </c>
      <c r="DA23" s="31">
        <f t="shared" si="17"/>
        <v>100</v>
      </c>
      <c r="DB23" s="32">
        <v>0</v>
      </c>
      <c r="DC23" s="32">
        <v>0</v>
      </c>
      <c r="DD23" s="32">
        <v>0</v>
      </c>
      <c r="DE23" s="32">
        <v>0</v>
      </c>
      <c r="DF23" s="31" t="e">
        <f t="shared" si="133"/>
        <v>#DIV/0!</v>
      </c>
      <c r="DG23" s="32">
        <v>1</v>
      </c>
      <c r="DH23" s="32">
        <v>6</v>
      </c>
      <c r="DI23" s="32">
        <v>0</v>
      </c>
      <c r="DJ23" s="32">
        <v>0</v>
      </c>
      <c r="DK23" s="31">
        <f t="shared" si="19"/>
        <v>0</v>
      </c>
      <c r="DL23" s="31">
        <f t="shared" ref="DL23:DM23" si="260">DH23-DC23</f>
        <v>6</v>
      </c>
      <c r="DM23" s="29">
        <f t="shared" si="260"/>
        <v>0</v>
      </c>
      <c r="DN23" s="33">
        <v>3</v>
      </c>
      <c r="DO23" s="33">
        <v>50</v>
      </c>
      <c r="DP23" s="33">
        <v>1</v>
      </c>
      <c r="DQ23" s="32"/>
      <c r="DR23" s="34">
        <v>33</v>
      </c>
      <c r="DS23" s="31"/>
      <c r="DT23" s="29"/>
      <c r="DU23" s="29">
        <v>0</v>
      </c>
      <c r="DV23" s="29" t="s">
        <v>32</v>
      </c>
      <c r="DW23" s="29">
        <v>0</v>
      </c>
      <c r="DX23" s="29">
        <v>0</v>
      </c>
      <c r="DY23" s="31" t="e">
        <f t="shared" si="21"/>
        <v>#DIV/0!</v>
      </c>
      <c r="DZ23" s="32" t="s">
        <v>32</v>
      </c>
      <c r="EA23" s="32" t="s">
        <v>32</v>
      </c>
      <c r="EB23" s="32" t="s">
        <v>32</v>
      </c>
      <c r="EC23" s="32" t="s">
        <v>32</v>
      </c>
      <c r="ED23" s="31" t="e">
        <f t="shared" si="22"/>
        <v>#VALUE!</v>
      </c>
      <c r="EE23" s="35">
        <v>0</v>
      </c>
      <c r="EF23" s="35">
        <v>0</v>
      </c>
      <c r="EG23" s="35">
        <v>0</v>
      </c>
      <c r="EH23" s="35">
        <v>0</v>
      </c>
      <c r="EI23" s="31" t="e">
        <f t="shared" si="23"/>
        <v>#DIV/0!</v>
      </c>
      <c r="EJ23" s="31" t="e">
        <f t="shared" ref="EJ23:EK23" si="261">EF23-EA23</f>
        <v>#VALUE!</v>
      </c>
      <c r="EK23" s="31" t="e">
        <f t="shared" si="261"/>
        <v>#VALUE!</v>
      </c>
      <c r="EL23" s="35"/>
      <c r="EM23" s="35"/>
      <c r="EN23" s="35"/>
      <c r="EO23" s="35"/>
      <c r="EP23" s="31"/>
      <c r="EQ23" s="31"/>
      <c r="ER23" s="31"/>
      <c r="ES23" s="29">
        <v>4</v>
      </c>
      <c r="ET23" s="29">
        <v>23.5</v>
      </c>
      <c r="EU23" s="29">
        <v>3</v>
      </c>
      <c r="EV23" s="29">
        <v>0</v>
      </c>
      <c r="EW23" s="31">
        <f t="shared" si="25"/>
        <v>75</v>
      </c>
      <c r="EX23" s="32">
        <v>0</v>
      </c>
      <c r="EY23" s="32">
        <v>0</v>
      </c>
      <c r="EZ23" s="32">
        <v>0</v>
      </c>
      <c r="FA23" s="32">
        <v>0</v>
      </c>
      <c r="FB23" s="31" t="e">
        <f t="shared" si="26"/>
        <v>#DIV/0!</v>
      </c>
      <c r="FC23" s="35">
        <v>3</v>
      </c>
      <c r="FD23" s="35">
        <v>14</v>
      </c>
      <c r="FE23" s="35">
        <v>3</v>
      </c>
      <c r="FF23" s="35">
        <v>0</v>
      </c>
      <c r="FG23" s="31">
        <f t="shared" si="27"/>
        <v>100</v>
      </c>
      <c r="FH23" s="31">
        <f t="shared" ref="FH23:FI23" si="262">FD23-EY23</f>
        <v>14</v>
      </c>
      <c r="FI23" s="31">
        <f t="shared" si="262"/>
        <v>3</v>
      </c>
      <c r="FJ23" s="35"/>
      <c r="FK23" s="35"/>
      <c r="FL23" s="35"/>
      <c r="FM23" s="35"/>
      <c r="FN23" s="31"/>
      <c r="FO23" s="31"/>
      <c r="FP23" s="31"/>
      <c r="FQ23" s="29">
        <v>3</v>
      </c>
      <c r="FR23" s="29">
        <v>13.33</v>
      </c>
      <c r="FS23" s="29">
        <v>3</v>
      </c>
      <c r="FT23" s="29">
        <v>0</v>
      </c>
      <c r="FU23" s="31">
        <f t="shared" si="29"/>
        <v>100</v>
      </c>
      <c r="FV23" s="36">
        <v>0</v>
      </c>
      <c r="FW23" s="36">
        <v>0</v>
      </c>
      <c r="FX23" s="36">
        <v>0</v>
      </c>
      <c r="FY23" s="36">
        <v>0</v>
      </c>
      <c r="FZ23" s="31" t="e">
        <f t="shared" si="30"/>
        <v>#DIV/0!</v>
      </c>
      <c r="GA23" s="35">
        <v>2</v>
      </c>
      <c r="GB23" s="35">
        <v>12</v>
      </c>
      <c r="GC23" s="35">
        <v>2</v>
      </c>
      <c r="GD23" s="31"/>
      <c r="GE23" s="31">
        <f t="shared" si="31"/>
        <v>100</v>
      </c>
      <c r="GF23" s="31">
        <f t="shared" ref="GF23:GG23" si="263">GB23-FW23</f>
        <v>12</v>
      </c>
      <c r="GG23" s="31">
        <f t="shared" si="263"/>
        <v>2</v>
      </c>
      <c r="GH23" s="38">
        <v>1</v>
      </c>
      <c r="GI23" s="35"/>
      <c r="GJ23" s="38">
        <v>0</v>
      </c>
      <c r="GK23" s="34">
        <v>0</v>
      </c>
      <c r="GL23" s="34">
        <v>0</v>
      </c>
      <c r="GM23" s="31"/>
      <c r="GN23" s="31"/>
      <c r="GO23" s="29">
        <v>0</v>
      </c>
      <c r="GP23" s="29" t="s">
        <v>32</v>
      </c>
      <c r="GQ23" s="29">
        <v>0</v>
      </c>
      <c r="GR23" s="29">
        <v>0</v>
      </c>
      <c r="GS23" s="31" t="e">
        <f t="shared" si="33"/>
        <v>#DIV/0!</v>
      </c>
      <c r="GT23" s="29"/>
      <c r="GU23" s="29"/>
      <c r="GV23" s="29"/>
      <c r="GW23" s="29"/>
      <c r="GX23" s="31" t="e">
        <f t="shared" si="34"/>
        <v>#DIV/0!</v>
      </c>
      <c r="GY23" s="31"/>
      <c r="GZ23" s="31"/>
      <c r="HA23" s="31"/>
      <c r="HB23" s="31"/>
      <c r="HC23" s="31" t="e">
        <f t="shared" si="35"/>
        <v>#DIV/0!</v>
      </c>
      <c r="HD23" s="31">
        <f t="shared" ref="HD23:HE23" si="264">GZ23-GU23</f>
        <v>0</v>
      </c>
      <c r="HE23" s="31">
        <f t="shared" si="264"/>
        <v>0</v>
      </c>
      <c r="HF23" s="31"/>
      <c r="HG23" s="31"/>
      <c r="HH23" s="31"/>
      <c r="HI23" s="31"/>
      <c r="HJ23" s="31"/>
      <c r="HK23" s="31"/>
      <c r="HL23" s="31"/>
      <c r="HM23" s="29">
        <v>0</v>
      </c>
      <c r="HN23" s="29" t="s">
        <v>32</v>
      </c>
      <c r="HO23" s="29">
        <v>0</v>
      </c>
      <c r="HP23" s="29">
        <v>0</v>
      </c>
      <c r="HQ23" s="31" t="e">
        <f t="shared" si="37"/>
        <v>#DIV/0!</v>
      </c>
      <c r="HR23" s="29"/>
      <c r="HS23" s="29"/>
      <c r="HT23" s="29"/>
      <c r="HU23" s="29"/>
      <c r="HV23" s="31" t="e">
        <f t="shared" si="38"/>
        <v>#DIV/0!</v>
      </c>
      <c r="HW23" s="31"/>
      <c r="HX23" s="31"/>
      <c r="HY23" s="31"/>
      <c r="HZ23" s="31"/>
      <c r="IA23" s="31" t="e">
        <f t="shared" si="39"/>
        <v>#DIV/0!</v>
      </c>
      <c r="IB23" s="31">
        <f t="shared" ref="IB23:IC23" si="265">HX23-HS23</f>
        <v>0</v>
      </c>
      <c r="IC23" s="31">
        <f t="shared" si="265"/>
        <v>0</v>
      </c>
      <c r="ID23" s="31"/>
      <c r="IE23" s="31"/>
      <c r="IF23" s="31"/>
      <c r="IG23" s="31"/>
      <c r="IH23" s="31"/>
      <c r="II23" s="31"/>
      <c r="IJ23" s="31"/>
      <c r="IK23" s="29">
        <v>11</v>
      </c>
      <c r="IL23" s="29">
        <v>19.82</v>
      </c>
      <c r="IM23" s="29">
        <v>10</v>
      </c>
      <c r="IN23" s="29">
        <v>0</v>
      </c>
      <c r="IO23" s="31">
        <f t="shared" si="41"/>
        <v>90.909090909090921</v>
      </c>
      <c r="IP23" s="36">
        <v>4</v>
      </c>
      <c r="IQ23" s="36">
        <v>24</v>
      </c>
      <c r="IR23" s="36">
        <v>4</v>
      </c>
      <c r="IS23" s="36">
        <v>0</v>
      </c>
      <c r="IT23" s="31">
        <f t="shared" si="42"/>
        <v>100</v>
      </c>
      <c r="IU23" s="35">
        <v>6</v>
      </c>
      <c r="IV23" s="35">
        <v>19</v>
      </c>
      <c r="IW23" s="35">
        <v>6</v>
      </c>
      <c r="IX23" s="35">
        <v>0</v>
      </c>
      <c r="IY23" s="31">
        <f t="shared" si="43"/>
        <v>100</v>
      </c>
      <c r="IZ23" s="31">
        <f t="shared" ref="IZ23:JA23" si="266">IV23-IQ23</f>
        <v>-5</v>
      </c>
      <c r="JA23" s="31">
        <f t="shared" si="266"/>
        <v>2</v>
      </c>
      <c r="JB23" s="38">
        <v>4</v>
      </c>
      <c r="JC23" s="38">
        <v>36.5</v>
      </c>
      <c r="JD23" s="38">
        <v>3</v>
      </c>
      <c r="JE23" s="38">
        <v>0</v>
      </c>
      <c r="JF23" s="34">
        <v>75</v>
      </c>
      <c r="JG23" s="31"/>
      <c r="JH23" s="31"/>
      <c r="JI23" s="29">
        <v>0</v>
      </c>
      <c r="JJ23" s="29" t="s">
        <v>32</v>
      </c>
      <c r="JK23" s="29">
        <v>0</v>
      </c>
      <c r="JL23" s="29">
        <v>0</v>
      </c>
      <c r="JM23" s="31" t="e">
        <f t="shared" si="45"/>
        <v>#DIV/0!</v>
      </c>
      <c r="JN23" s="32">
        <v>0</v>
      </c>
      <c r="JO23" s="32">
        <v>0</v>
      </c>
      <c r="JP23" s="32">
        <v>0</v>
      </c>
      <c r="JQ23" s="32">
        <v>0</v>
      </c>
      <c r="JR23" s="31" t="e">
        <f t="shared" si="46"/>
        <v>#DIV/0!</v>
      </c>
      <c r="JS23" s="31"/>
      <c r="JT23" s="31"/>
      <c r="JU23" s="31"/>
      <c r="JV23" s="31"/>
      <c r="JW23" s="31" t="e">
        <f t="shared" si="47"/>
        <v>#DIV/0!</v>
      </c>
      <c r="JX23" s="31">
        <f t="shared" ref="JX23:JY23" si="267">JT23-JO23</f>
        <v>0</v>
      </c>
      <c r="JY23" s="31">
        <f t="shared" si="267"/>
        <v>0</v>
      </c>
      <c r="JZ23" s="31"/>
      <c r="KA23" s="31"/>
      <c r="KB23" s="31"/>
      <c r="KC23" s="31"/>
      <c r="KD23" s="31"/>
      <c r="KE23" s="31"/>
      <c r="KF23" s="31"/>
    </row>
    <row r="24" spans="1:292" ht="15.75" customHeight="1">
      <c r="A24" s="60" t="s">
        <v>55</v>
      </c>
      <c r="B24" s="56"/>
      <c r="C24" s="56"/>
      <c r="D24" s="57"/>
      <c r="E24" s="40">
        <f>SUM(E4:E23)</f>
        <v>185</v>
      </c>
      <c r="F24" s="41">
        <f>AVERAGE(F4:F23)</f>
        <v>53.139411764705883</v>
      </c>
      <c r="G24" s="40">
        <f t="shared" ref="G24:H24" si="268">SUM(G4:G23)</f>
        <v>7</v>
      </c>
      <c r="H24" s="40">
        <f t="shared" si="268"/>
        <v>15</v>
      </c>
      <c r="I24" s="41">
        <f t="shared" si="1"/>
        <v>3.7837837837837842</v>
      </c>
      <c r="J24" s="42">
        <v>217</v>
      </c>
      <c r="K24" s="43">
        <v>54.26</v>
      </c>
      <c r="L24" s="42">
        <v>7</v>
      </c>
      <c r="M24" s="42">
        <v>7</v>
      </c>
      <c r="N24" s="41">
        <f t="shared" si="210"/>
        <v>3.225806451612903</v>
      </c>
      <c r="O24" s="42">
        <f>SUM(O4:O23)</f>
        <v>111</v>
      </c>
      <c r="P24" s="43">
        <f>AVERAGE(P4:P23)</f>
        <v>48.5</v>
      </c>
      <c r="Q24" s="42">
        <f t="shared" ref="Q24:R24" si="269">SUM(Q4:Q23)</f>
        <v>4</v>
      </c>
      <c r="R24" s="42">
        <f t="shared" si="269"/>
        <v>24</v>
      </c>
      <c r="S24" s="41">
        <f t="shared" ref="S24:T24" si="270">AVERAGE(S4:S23)</f>
        <v>2.2991071428571432</v>
      </c>
      <c r="T24" s="41">
        <f t="shared" si="270"/>
        <v>-3.0534999999999997</v>
      </c>
      <c r="U24" s="44">
        <f>Q24-L24</f>
        <v>-3</v>
      </c>
      <c r="V24" s="42"/>
      <c r="W24" s="43"/>
      <c r="X24" s="42"/>
      <c r="Y24" s="42"/>
      <c r="Z24" s="41"/>
      <c r="AA24" s="41"/>
      <c r="AB24" s="44"/>
      <c r="AC24" s="40">
        <v>99</v>
      </c>
      <c r="AD24" s="41">
        <v>26.71</v>
      </c>
      <c r="AE24" s="45">
        <v>48</v>
      </c>
      <c r="AF24" s="40">
        <v>0</v>
      </c>
      <c r="AG24" s="41">
        <f t="shared" si="5"/>
        <v>48.484848484848484</v>
      </c>
      <c r="AH24" s="42">
        <v>37</v>
      </c>
      <c r="AI24" s="43">
        <v>46.41</v>
      </c>
      <c r="AJ24" s="42">
        <v>2</v>
      </c>
      <c r="AK24" s="42">
        <v>0</v>
      </c>
      <c r="AL24" s="41">
        <f t="shared" si="6"/>
        <v>5.4054054054054053</v>
      </c>
      <c r="AM24" s="40">
        <f>SUM(AM4:AM23)</f>
        <v>36</v>
      </c>
      <c r="AN24" s="40">
        <f>AVERAGE(AN4:AN23)</f>
        <v>15.5</v>
      </c>
      <c r="AO24" s="40">
        <f t="shared" ref="AO24:AP24" si="271">SUM(AO4:AO23)</f>
        <v>11</v>
      </c>
      <c r="AP24" s="40">
        <f t="shared" si="271"/>
        <v>0</v>
      </c>
      <c r="AQ24" s="41">
        <f t="shared" si="7"/>
        <v>30.555555555555554</v>
      </c>
      <c r="AR24" s="41">
        <f t="shared" ref="AR24:AS24" si="272">AN24-AI24</f>
        <v>-30.909999999999997</v>
      </c>
      <c r="AS24" s="41">
        <f t="shared" si="272"/>
        <v>9</v>
      </c>
      <c r="AT24" s="42"/>
      <c r="AU24" s="43"/>
      <c r="AV24" s="42"/>
      <c r="AW24" s="42"/>
      <c r="AX24" s="41"/>
      <c r="AY24" s="41"/>
      <c r="AZ24" s="44"/>
      <c r="BA24" s="40">
        <v>183</v>
      </c>
      <c r="BB24" s="41">
        <v>3.42</v>
      </c>
      <c r="BC24" s="40">
        <v>29</v>
      </c>
      <c r="BD24" s="40">
        <v>16</v>
      </c>
      <c r="BE24" s="41">
        <f t="shared" si="155"/>
        <v>15.846994535519126</v>
      </c>
      <c r="BF24" s="42">
        <v>180</v>
      </c>
      <c r="BG24" s="43">
        <v>3.6</v>
      </c>
      <c r="BH24" s="42">
        <v>18</v>
      </c>
      <c r="BI24" s="42">
        <v>27</v>
      </c>
      <c r="BJ24" s="41">
        <f t="shared" si="156"/>
        <v>10</v>
      </c>
      <c r="BK24" s="40">
        <f>SUM(BK4:BK23)</f>
        <v>0</v>
      </c>
      <c r="BL24" s="41">
        <f>AVERAGE(BL4:BL23)</f>
        <v>0</v>
      </c>
      <c r="BM24" s="40">
        <f t="shared" ref="BM24:BN24" si="273">SUM(BM4:BM23)</f>
        <v>0</v>
      </c>
      <c r="BN24" s="40">
        <f t="shared" si="273"/>
        <v>0</v>
      </c>
      <c r="BO24" s="41" t="e">
        <f t="shared" si="11"/>
        <v>#DIV/0!</v>
      </c>
      <c r="BP24" s="41">
        <f t="shared" ref="BP24:BQ24" si="274">BL24-BG24</f>
        <v>-3.6</v>
      </c>
      <c r="BQ24" s="41">
        <f t="shared" si="274"/>
        <v>-18</v>
      </c>
      <c r="BR24" s="40"/>
      <c r="BS24" s="41"/>
      <c r="BT24" s="40"/>
      <c r="BU24" s="40"/>
      <c r="BV24" s="41"/>
      <c r="BW24" s="41"/>
      <c r="BX24" s="41"/>
      <c r="BY24" s="40">
        <v>16</v>
      </c>
      <c r="BZ24" s="41">
        <v>36.19</v>
      </c>
      <c r="CA24" s="40">
        <v>6</v>
      </c>
      <c r="CB24" s="40">
        <v>0</v>
      </c>
      <c r="CC24" s="41">
        <f t="shared" si="13"/>
        <v>37.5</v>
      </c>
      <c r="CD24" s="42">
        <v>16</v>
      </c>
      <c r="CE24" s="43">
        <v>30.43</v>
      </c>
      <c r="CF24" s="42">
        <v>7</v>
      </c>
      <c r="CG24" s="42">
        <v>0</v>
      </c>
      <c r="CH24" s="41">
        <f t="shared" si="14"/>
        <v>43.75</v>
      </c>
      <c r="CI24" s="40">
        <f>SUM(CI4:CI23)</f>
        <v>14</v>
      </c>
      <c r="CJ24" s="40">
        <f>AVERAGE(CJ4:CJ23)</f>
        <v>11.9</v>
      </c>
      <c r="CK24" s="40">
        <f t="shared" ref="CK24:CL24" si="275">SUM(CK4:CK23)</f>
        <v>6</v>
      </c>
      <c r="CL24" s="40">
        <f t="shared" si="275"/>
        <v>0</v>
      </c>
      <c r="CM24" s="41">
        <f t="shared" si="15"/>
        <v>42.857142857142861</v>
      </c>
      <c r="CN24" s="41">
        <f t="shared" si="64"/>
        <v>-18.53</v>
      </c>
      <c r="CO24" s="41">
        <f t="shared" si="76"/>
        <v>-1</v>
      </c>
      <c r="CP24" s="40"/>
      <c r="CQ24" s="40"/>
      <c r="CR24" s="40"/>
      <c r="CS24" s="40"/>
      <c r="CT24" s="41"/>
      <c r="CU24" s="41"/>
      <c r="CV24" s="41"/>
      <c r="CW24" s="40">
        <v>48</v>
      </c>
      <c r="CX24" s="41">
        <v>35.979999999999997</v>
      </c>
      <c r="CY24" s="40">
        <v>22</v>
      </c>
      <c r="CZ24" s="40">
        <v>0</v>
      </c>
      <c r="DA24" s="41">
        <f t="shared" si="17"/>
        <v>45.833333333333336</v>
      </c>
      <c r="DB24" s="42">
        <v>50</v>
      </c>
      <c r="DC24" s="43">
        <v>38.9</v>
      </c>
      <c r="DD24" s="42">
        <v>16</v>
      </c>
      <c r="DE24" s="42">
        <v>0</v>
      </c>
      <c r="DF24" s="41">
        <f t="shared" si="133"/>
        <v>32</v>
      </c>
      <c r="DG24" s="40">
        <f>SUM(DG4:DG23)</f>
        <v>40</v>
      </c>
      <c r="DH24" s="40">
        <f>AVERAGE(DH4:DH23)</f>
        <v>31</v>
      </c>
      <c r="DI24" s="40">
        <f t="shared" ref="DI24:DJ24" si="276">SUM(DI4:DI23)</f>
        <v>8</v>
      </c>
      <c r="DJ24" s="40">
        <f t="shared" si="276"/>
        <v>2</v>
      </c>
      <c r="DK24" s="41">
        <f t="shared" si="19"/>
        <v>20</v>
      </c>
      <c r="DL24" s="41">
        <f t="shared" ref="DL24:DM24" si="277">DH24-DC24</f>
        <v>-7.8999999999999986</v>
      </c>
      <c r="DM24" s="41">
        <f t="shared" si="277"/>
        <v>-8</v>
      </c>
      <c r="DN24" s="46">
        <v>38</v>
      </c>
      <c r="DO24" s="46">
        <v>42</v>
      </c>
      <c r="DP24" s="46">
        <v>17</v>
      </c>
      <c r="DQ24" s="46">
        <v>2</v>
      </c>
      <c r="DR24" s="47">
        <v>45</v>
      </c>
      <c r="DS24" s="41"/>
      <c r="DT24" s="41"/>
      <c r="DU24" s="40">
        <v>6</v>
      </c>
      <c r="DV24" s="41">
        <v>33.17</v>
      </c>
      <c r="DW24" s="40">
        <v>4</v>
      </c>
      <c r="DX24" s="40">
        <v>0</v>
      </c>
      <c r="DY24" s="41">
        <f t="shared" si="21"/>
        <v>66.666666666666671</v>
      </c>
      <c r="DZ24" s="42">
        <v>7</v>
      </c>
      <c r="EA24" s="43">
        <v>44.57</v>
      </c>
      <c r="EB24" s="42">
        <v>1</v>
      </c>
      <c r="EC24" s="42">
        <v>0</v>
      </c>
      <c r="ED24" s="41">
        <f t="shared" si="22"/>
        <v>14.285714285714286</v>
      </c>
      <c r="EE24" s="41">
        <f>SUM(EE4:EE23)</f>
        <v>1</v>
      </c>
      <c r="EF24" s="41">
        <f>AVERAGE(EF4:EF23)</f>
        <v>1.7</v>
      </c>
      <c r="EG24" s="41">
        <f t="shared" ref="EG24:EH24" si="278">SUM(EG4:EG23)</f>
        <v>1</v>
      </c>
      <c r="EH24" s="41">
        <f t="shared" si="278"/>
        <v>0</v>
      </c>
      <c r="EI24" s="41">
        <f t="shared" si="23"/>
        <v>100</v>
      </c>
      <c r="EJ24" s="41">
        <f t="shared" ref="EJ24:EK24" si="279">EF24-EA24</f>
        <v>-42.87</v>
      </c>
      <c r="EK24" s="41">
        <f t="shared" si="279"/>
        <v>0</v>
      </c>
      <c r="EL24" s="41"/>
      <c r="EM24" s="41"/>
      <c r="EN24" s="41"/>
      <c r="EO24" s="41"/>
      <c r="EP24" s="41"/>
      <c r="EQ24" s="41"/>
      <c r="ER24" s="41"/>
      <c r="ES24" s="40">
        <v>73</v>
      </c>
      <c r="ET24" s="48">
        <v>35.79</v>
      </c>
      <c r="EU24" s="40">
        <v>35</v>
      </c>
      <c r="EV24" s="40">
        <v>0</v>
      </c>
      <c r="EW24" s="41">
        <f t="shared" si="25"/>
        <v>47.945205479452049</v>
      </c>
      <c r="EX24" s="42">
        <v>63</v>
      </c>
      <c r="EY24" s="43">
        <v>40.4</v>
      </c>
      <c r="EZ24" s="42">
        <v>19</v>
      </c>
      <c r="FA24" s="42">
        <v>0</v>
      </c>
      <c r="FB24" s="41">
        <f t="shared" si="26"/>
        <v>30.158730158730158</v>
      </c>
      <c r="FC24" s="41">
        <f>SUM(FC4:FC23)</f>
        <v>49</v>
      </c>
      <c r="FD24" s="41">
        <f>AVERAGE(FD4:FD23)</f>
        <v>28.3</v>
      </c>
      <c r="FE24" s="41">
        <f t="shared" ref="FE24:FF24" si="280">SUM(FE4:FE23)</f>
        <v>18</v>
      </c>
      <c r="FF24" s="41">
        <f t="shared" si="280"/>
        <v>0</v>
      </c>
      <c r="FG24" s="41">
        <f t="shared" si="27"/>
        <v>36.734693877551024</v>
      </c>
      <c r="FH24" s="41">
        <f t="shared" ref="FH24:FI24" si="281">FD24-EY24</f>
        <v>-12.099999999999998</v>
      </c>
      <c r="FI24" s="41">
        <f t="shared" si="281"/>
        <v>-1</v>
      </c>
      <c r="FJ24" s="41"/>
      <c r="FK24" s="41"/>
      <c r="FL24" s="41"/>
      <c r="FM24" s="41"/>
      <c r="FN24" s="41"/>
      <c r="FO24" s="41"/>
      <c r="FP24" s="41"/>
      <c r="FQ24" s="40">
        <v>38</v>
      </c>
      <c r="FR24" s="41">
        <v>29.32</v>
      </c>
      <c r="FS24" s="40">
        <v>23</v>
      </c>
      <c r="FT24" s="40">
        <v>0</v>
      </c>
      <c r="FU24" s="41">
        <f t="shared" si="29"/>
        <v>60.526315789473685</v>
      </c>
      <c r="FV24" s="40">
        <f>SUM(FV4:FV23)</f>
        <v>45</v>
      </c>
      <c r="FW24" s="41">
        <f>AVERAGE(FW4:FW6,FW8,FW9,FW10,FW13,FW14,FW19,FW20,FW21)</f>
        <v>36.524545454545454</v>
      </c>
      <c r="FX24" s="40">
        <f t="shared" ref="FX24:FY24" si="282">SUM(FX4:FX23)</f>
        <v>10</v>
      </c>
      <c r="FY24" s="40">
        <f t="shared" si="282"/>
        <v>0</v>
      </c>
      <c r="FZ24" s="41">
        <f t="shared" si="30"/>
        <v>22.222222222222221</v>
      </c>
      <c r="GA24" s="41">
        <f>SUM(GA4:GA23)</f>
        <v>27</v>
      </c>
      <c r="GB24" s="41">
        <f>AVERAGE(GB4:GB23)</f>
        <v>40.700000000000003</v>
      </c>
      <c r="GC24" s="41">
        <f t="shared" ref="GC24:GD24" si="283">SUM(GC4:GC23)</f>
        <v>5</v>
      </c>
      <c r="GD24" s="41">
        <f t="shared" si="283"/>
        <v>0</v>
      </c>
      <c r="GE24" s="41">
        <f t="shared" si="31"/>
        <v>18.518518518518519</v>
      </c>
      <c r="GF24" s="41">
        <f t="shared" ref="GF24:GG24" si="284">GB24-FW24</f>
        <v>4.1754545454545493</v>
      </c>
      <c r="GG24" s="41">
        <f t="shared" si="284"/>
        <v>-5</v>
      </c>
      <c r="GH24" s="47">
        <v>31</v>
      </c>
      <c r="GI24" s="47">
        <v>43</v>
      </c>
      <c r="GJ24" s="47">
        <v>3</v>
      </c>
      <c r="GK24" s="47">
        <v>0</v>
      </c>
      <c r="GL24" s="47">
        <v>10</v>
      </c>
      <c r="GM24" s="41"/>
      <c r="GN24" s="41"/>
      <c r="GO24" s="40">
        <v>2</v>
      </c>
      <c r="GP24" s="41">
        <v>47</v>
      </c>
      <c r="GQ24" s="40">
        <v>0</v>
      </c>
      <c r="GR24" s="40">
        <v>0</v>
      </c>
      <c r="GS24" s="41">
        <f t="shared" si="33"/>
        <v>0</v>
      </c>
      <c r="GT24" s="40"/>
      <c r="GU24" s="41"/>
      <c r="GV24" s="40"/>
      <c r="GW24" s="40"/>
      <c r="GX24" s="41" t="e">
        <f t="shared" si="34"/>
        <v>#DIV/0!</v>
      </c>
      <c r="GY24" s="41">
        <f>SUM(GY4:GY23)</f>
        <v>2</v>
      </c>
      <c r="GZ24" s="41">
        <f>AVERAGE(GZ4:GZ23)</f>
        <v>48</v>
      </c>
      <c r="HA24" s="41">
        <f t="shared" ref="HA24:HB24" si="285">SUM(HA4:HA23)</f>
        <v>1</v>
      </c>
      <c r="HB24" s="41">
        <f t="shared" si="285"/>
        <v>0</v>
      </c>
      <c r="HC24" s="41">
        <f t="shared" si="35"/>
        <v>50</v>
      </c>
      <c r="HD24" s="41">
        <f t="shared" ref="HD24:HE24" si="286">GZ24-GU24</f>
        <v>48</v>
      </c>
      <c r="HE24" s="41">
        <f t="shared" si="286"/>
        <v>1</v>
      </c>
      <c r="HF24" s="47">
        <v>1</v>
      </c>
      <c r="HG24" s="47">
        <v>43</v>
      </c>
      <c r="HH24" s="47">
        <v>0</v>
      </c>
      <c r="HI24" s="47">
        <v>0</v>
      </c>
      <c r="HJ24" s="47">
        <v>0</v>
      </c>
      <c r="HK24" s="41"/>
      <c r="HL24" s="41"/>
      <c r="HM24" s="40">
        <v>1</v>
      </c>
      <c r="HN24" s="41">
        <v>16</v>
      </c>
      <c r="HO24" s="40">
        <v>1</v>
      </c>
      <c r="HP24" s="40">
        <v>0</v>
      </c>
      <c r="HQ24" s="41">
        <f t="shared" si="37"/>
        <v>100</v>
      </c>
      <c r="HR24" s="40">
        <f>SUM(HR4:HR23)</f>
        <v>2</v>
      </c>
      <c r="HS24" s="41">
        <f>AVERAGE(HS6,HS12)</f>
        <v>46</v>
      </c>
      <c r="HT24" s="40">
        <f t="shared" ref="HT24:HU24" si="287">SUM(HT4:HT23)</f>
        <v>0</v>
      </c>
      <c r="HU24" s="40">
        <f t="shared" si="287"/>
        <v>0</v>
      </c>
      <c r="HV24" s="41">
        <f t="shared" si="38"/>
        <v>0</v>
      </c>
      <c r="HW24" s="41">
        <f>SUM(HW4:HW23)</f>
        <v>1</v>
      </c>
      <c r="HX24" s="41">
        <f>AVERAGE(HX4:HX23)</f>
        <v>18</v>
      </c>
      <c r="HY24" s="41">
        <f t="shared" ref="HY24:HZ24" si="288">SUM(HY4:HY23)</f>
        <v>1</v>
      </c>
      <c r="HZ24" s="41">
        <f t="shared" si="288"/>
        <v>0</v>
      </c>
      <c r="IA24" s="41">
        <f t="shared" si="39"/>
        <v>100</v>
      </c>
      <c r="IB24" s="41">
        <f t="shared" ref="IB24:IC24" si="289">HX24-HS24</f>
        <v>-28</v>
      </c>
      <c r="IC24" s="41">
        <f t="shared" si="289"/>
        <v>1</v>
      </c>
      <c r="ID24" s="41"/>
      <c r="IE24" s="41"/>
      <c r="IF24" s="41"/>
      <c r="IG24" s="41"/>
      <c r="IH24" s="41"/>
      <c r="II24" s="41"/>
      <c r="IJ24" s="41"/>
      <c r="IK24" s="40">
        <v>87</v>
      </c>
      <c r="IL24" s="40">
        <v>34.99</v>
      </c>
      <c r="IM24" s="40">
        <v>52</v>
      </c>
      <c r="IN24" s="40">
        <v>0</v>
      </c>
      <c r="IO24" s="41">
        <f t="shared" si="41"/>
        <v>59.770114942528735</v>
      </c>
      <c r="IP24" s="40">
        <f>SUM(IP4:IP23)</f>
        <v>89</v>
      </c>
      <c r="IQ24" s="41">
        <f>AVERAGE(IQ4:IQ6,IQ8,IQ9,IQ10,IQ13,IQ14,IQ19,IQ20,IQ21)</f>
        <v>44.649090909090916</v>
      </c>
      <c r="IR24" s="40">
        <f t="shared" ref="IR24:IS24" si="290">SUM(IR4:IR23)</f>
        <v>35</v>
      </c>
      <c r="IS24" s="40">
        <f t="shared" si="290"/>
        <v>0</v>
      </c>
      <c r="IT24" s="41">
        <f t="shared" si="42"/>
        <v>39.325842696629216</v>
      </c>
      <c r="IU24" s="41">
        <f>SUM(IU4:IU23)</f>
        <v>60</v>
      </c>
      <c r="IV24" s="41">
        <f>AVERAGE(IV4:IV23)</f>
        <v>41.307692307692307</v>
      </c>
      <c r="IW24" s="41">
        <f t="shared" ref="IW24:IX24" si="291">SUM(IW4:IW23)</f>
        <v>23</v>
      </c>
      <c r="IX24" s="41">
        <f t="shared" si="291"/>
        <v>0</v>
      </c>
      <c r="IY24" s="41">
        <f t="shared" si="43"/>
        <v>38.333333333333336</v>
      </c>
      <c r="IZ24" s="41">
        <f t="shared" ref="IZ24:JA24" si="292">IV24-IQ24</f>
        <v>-3.341398601398609</v>
      </c>
      <c r="JA24" s="41">
        <f t="shared" si="292"/>
        <v>-12</v>
      </c>
      <c r="JB24" s="47">
        <v>47</v>
      </c>
      <c r="JC24" s="47">
        <v>45</v>
      </c>
      <c r="JD24" s="47">
        <v>17</v>
      </c>
      <c r="JE24" s="47">
        <v>1</v>
      </c>
      <c r="JF24" s="47">
        <v>38.4</v>
      </c>
      <c r="JG24" s="41"/>
      <c r="JH24" s="41"/>
      <c r="JI24" s="40">
        <v>2</v>
      </c>
      <c r="JJ24" s="41">
        <v>57</v>
      </c>
      <c r="JK24" s="40">
        <v>0</v>
      </c>
      <c r="JL24" s="40">
        <v>0</v>
      </c>
      <c r="JM24" s="41">
        <f t="shared" si="45"/>
        <v>0</v>
      </c>
      <c r="JN24" s="42">
        <f>SUM(JN4:JN23)</f>
        <v>4</v>
      </c>
      <c r="JO24" s="41">
        <f>AVERAGE(JO5,JO6,JO12,JO13)</f>
        <v>27.25</v>
      </c>
      <c r="JP24" s="42">
        <f t="shared" ref="JP24:JQ24" si="293">SUM(JP4:JP23)</f>
        <v>3</v>
      </c>
      <c r="JQ24" s="42">
        <f t="shared" si="293"/>
        <v>0</v>
      </c>
      <c r="JR24" s="41">
        <f t="shared" si="46"/>
        <v>75</v>
      </c>
      <c r="JS24" s="41">
        <f>SUM(JS4:JS23)</f>
        <v>0</v>
      </c>
      <c r="JT24" s="41" t="e">
        <f>AVERAGE(JT4:JT23)</f>
        <v>#DIV/0!</v>
      </c>
      <c r="JU24" s="41">
        <f t="shared" ref="JU24:JV24" si="294">SUM(JU4:JU23)</f>
        <v>0</v>
      </c>
      <c r="JV24" s="41">
        <f t="shared" si="294"/>
        <v>0</v>
      </c>
      <c r="JW24" s="41" t="e">
        <f t="shared" si="47"/>
        <v>#DIV/0!</v>
      </c>
      <c r="JX24" s="41" t="e">
        <f t="shared" ref="JX24:JY24" si="295">JT24-JO24</f>
        <v>#DIV/0!</v>
      </c>
      <c r="JY24" s="41">
        <f t="shared" si="295"/>
        <v>-3</v>
      </c>
      <c r="JZ24" s="41"/>
      <c r="KA24" s="41"/>
      <c r="KB24" s="41"/>
      <c r="KC24" s="41"/>
      <c r="KD24" s="41"/>
      <c r="KE24" s="41"/>
      <c r="KF24" s="41"/>
    </row>
    <row r="25" spans="1:292" ht="15.75" customHeight="1">
      <c r="A25" s="61" t="s">
        <v>56</v>
      </c>
      <c r="B25" s="56"/>
      <c r="C25" s="56"/>
      <c r="D25" s="57"/>
      <c r="E25" s="49">
        <v>12327</v>
      </c>
      <c r="F25" s="50">
        <v>58.98</v>
      </c>
      <c r="G25" s="49">
        <v>394</v>
      </c>
      <c r="H25" s="49">
        <v>1685</v>
      </c>
      <c r="I25" s="50">
        <v>3.2</v>
      </c>
      <c r="J25" s="51">
        <v>11633</v>
      </c>
      <c r="K25" s="52">
        <v>59.55</v>
      </c>
      <c r="L25" s="51">
        <v>413</v>
      </c>
      <c r="M25" s="51">
        <v>1748</v>
      </c>
      <c r="N25" s="52">
        <v>3.6</v>
      </c>
      <c r="O25" s="51"/>
      <c r="P25" s="52"/>
      <c r="Q25" s="51"/>
      <c r="R25" s="51"/>
      <c r="S25" s="52"/>
      <c r="T25" s="53"/>
      <c r="U25" s="53"/>
      <c r="V25" s="51"/>
      <c r="W25" s="52"/>
      <c r="X25" s="51"/>
      <c r="Y25" s="51"/>
      <c r="Z25" s="52"/>
      <c r="AA25" s="53"/>
      <c r="AB25" s="53"/>
      <c r="AC25" s="49">
        <v>3888</v>
      </c>
      <c r="AD25" s="49">
        <v>39.86</v>
      </c>
      <c r="AE25" s="49">
        <v>660</v>
      </c>
      <c r="AF25" s="49">
        <v>27</v>
      </c>
      <c r="AG25" s="50">
        <v>16.98</v>
      </c>
      <c r="AH25" s="51">
        <v>2596</v>
      </c>
      <c r="AI25" s="52">
        <v>50.24</v>
      </c>
      <c r="AJ25" s="51">
        <v>134</v>
      </c>
      <c r="AK25" s="51">
        <v>103</v>
      </c>
      <c r="AL25" s="52">
        <v>5.2</v>
      </c>
      <c r="AM25" s="49"/>
      <c r="AN25" s="49"/>
      <c r="AO25" s="49"/>
      <c r="AP25" s="49"/>
      <c r="AQ25" s="50"/>
      <c r="AR25" s="53"/>
      <c r="AS25" s="53"/>
      <c r="AT25" s="51"/>
      <c r="AU25" s="52"/>
      <c r="AV25" s="51"/>
      <c r="AW25" s="51"/>
      <c r="AX25" s="52"/>
      <c r="AY25" s="53"/>
      <c r="AZ25" s="53"/>
      <c r="BA25" s="49">
        <v>11866</v>
      </c>
      <c r="BB25" s="49">
        <v>3.63</v>
      </c>
      <c r="BC25" s="49">
        <v>1055</v>
      </c>
      <c r="BD25" s="49">
        <v>2002</v>
      </c>
      <c r="BE25" s="50">
        <v>8.89</v>
      </c>
      <c r="BF25" s="51">
        <v>9140</v>
      </c>
      <c r="BG25" s="52">
        <v>3.69</v>
      </c>
      <c r="BH25" s="51">
        <v>620</v>
      </c>
      <c r="BI25" s="51">
        <v>1451</v>
      </c>
      <c r="BJ25" s="52">
        <v>6.8</v>
      </c>
      <c r="BK25" s="49"/>
      <c r="BL25" s="49"/>
      <c r="BM25" s="49"/>
      <c r="BN25" s="49"/>
      <c r="BO25" s="50"/>
      <c r="BP25" s="53"/>
      <c r="BQ25" s="53"/>
      <c r="BR25" s="49"/>
      <c r="BS25" s="49"/>
      <c r="BT25" s="49"/>
      <c r="BU25" s="49"/>
      <c r="BV25" s="50"/>
      <c r="BW25" s="53"/>
      <c r="BX25" s="53"/>
      <c r="BY25" s="53">
        <v>1256</v>
      </c>
      <c r="BZ25" s="53">
        <v>40.479999999999997</v>
      </c>
      <c r="CA25" s="53">
        <v>341</v>
      </c>
      <c r="CB25" s="53">
        <v>8</v>
      </c>
      <c r="CC25" s="54">
        <v>27.14968152866242</v>
      </c>
      <c r="CD25" s="51">
        <v>1016</v>
      </c>
      <c r="CE25" s="52">
        <v>43.31</v>
      </c>
      <c r="CF25" s="51">
        <v>231</v>
      </c>
      <c r="CG25" s="53"/>
      <c r="CH25" s="52">
        <v>21.6</v>
      </c>
      <c r="CI25" s="52"/>
      <c r="CJ25" s="52"/>
      <c r="CK25" s="52"/>
      <c r="CL25" s="52"/>
      <c r="CM25" s="52"/>
      <c r="CN25" s="53"/>
      <c r="CO25" s="53"/>
      <c r="CP25" s="52"/>
      <c r="CQ25" s="52"/>
      <c r="CR25" s="52"/>
      <c r="CS25" s="52"/>
      <c r="CT25" s="52"/>
      <c r="CU25" s="53"/>
      <c r="CV25" s="53"/>
      <c r="CW25" s="53">
        <v>3161</v>
      </c>
      <c r="CX25" s="53">
        <v>45.71</v>
      </c>
      <c r="CY25" s="53">
        <v>921</v>
      </c>
      <c r="CZ25" s="53">
        <v>157</v>
      </c>
      <c r="DA25" s="54">
        <v>29.13634925656438</v>
      </c>
      <c r="DB25" s="51">
        <v>3315</v>
      </c>
      <c r="DC25" s="52">
        <v>46.82</v>
      </c>
      <c r="DD25" s="51">
        <v>893</v>
      </c>
      <c r="DE25" s="51"/>
      <c r="DF25" s="51">
        <v>26.9</v>
      </c>
      <c r="DG25" s="52"/>
      <c r="DH25" s="52"/>
      <c r="DI25" s="52"/>
      <c r="DJ25" s="52"/>
      <c r="DK25" s="52"/>
      <c r="DL25" s="53"/>
      <c r="DM25" s="53"/>
      <c r="DN25" s="52"/>
      <c r="DO25" s="52"/>
      <c r="DP25" s="52"/>
      <c r="DQ25" s="52"/>
      <c r="DR25" s="52"/>
      <c r="DS25" s="53"/>
      <c r="DT25" s="53"/>
      <c r="DU25" s="53">
        <v>461</v>
      </c>
      <c r="DV25" s="53">
        <v>42.75</v>
      </c>
      <c r="DW25" s="53">
        <v>181</v>
      </c>
      <c r="DX25" s="53">
        <v>26</v>
      </c>
      <c r="DY25" s="54">
        <v>39.262472885032537</v>
      </c>
      <c r="DZ25" s="51">
        <v>446</v>
      </c>
      <c r="EA25" s="51">
        <v>49.52</v>
      </c>
      <c r="EB25" s="51">
        <v>104</v>
      </c>
      <c r="EC25" s="53"/>
      <c r="ED25" s="52">
        <v>24</v>
      </c>
      <c r="EE25" s="52"/>
      <c r="EF25" s="52"/>
      <c r="EG25" s="52"/>
      <c r="EH25" s="52"/>
      <c r="EI25" s="52"/>
      <c r="EJ25" s="54"/>
      <c r="EK25" s="53"/>
      <c r="EL25" s="52"/>
      <c r="EM25" s="52"/>
      <c r="EN25" s="52"/>
      <c r="EO25" s="52"/>
      <c r="EP25" s="52"/>
      <c r="EQ25" s="54"/>
      <c r="ER25" s="53"/>
      <c r="ES25" s="53">
        <v>3935</v>
      </c>
      <c r="ET25" s="53">
        <v>46.19</v>
      </c>
      <c r="EU25" s="53">
        <v>1186</v>
      </c>
      <c r="EV25" s="53">
        <v>131</v>
      </c>
      <c r="EW25" s="54">
        <v>30.139771283354509</v>
      </c>
      <c r="EX25" s="51">
        <v>3971</v>
      </c>
      <c r="EY25" s="51">
        <v>46.72</v>
      </c>
      <c r="EZ25" s="51">
        <v>1144</v>
      </c>
      <c r="FA25" s="53"/>
      <c r="FB25" s="52">
        <v>28.8</v>
      </c>
      <c r="FC25" s="52"/>
      <c r="FD25" s="52"/>
      <c r="FE25" s="52"/>
      <c r="FF25" s="52"/>
      <c r="FG25" s="52"/>
      <c r="FH25" s="54"/>
      <c r="FI25" s="53"/>
      <c r="FJ25" s="52"/>
      <c r="FK25" s="52"/>
      <c r="FL25" s="52"/>
      <c r="FM25" s="52"/>
      <c r="FN25" s="52"/>
      <c r="FO25" s="54"/>
      <c r="FP25" s="53"/>
      <c r="FQ25" s="53">
        <v>2910</v>
      </c>
      <c r="FR25" s="53">
        <v>40.83</v>
      </c>
      <c r="FS25" s="53">
        <v>808</v>
      </c>
      <c r="FT25" s="53">
        <v>70</v>
      </c>
      <c r="FU25" s="54">
        <v>27.766323024054984</v>
      </c>
      <c r="FV25" s="51">
        <v>2498</v>
      </c>
      <c r="FW25" s="51">
        <v>43.22</v>
      </c>
      <c r="FX25" s="51">
        <v>540</v>
      </c>
      <c r="FY25" s="53"/>
      <c r="FZ25" s="52">
        <v>21.6</v>
      </c>
      <c r="GA25" s="52"/>
      <c r="GB25" s="52"/>
      <c r="GC25" s="52"/>
      <c r="GD25" s="52"/>
      <c r="GE25" s="52"/>
      <c r="GF25" s="54"/>
      <c r="GG25" s="53"/>
      <c r="GH25" s="52"/>
      <c r="GI25" s="52"/>
      <c r="GJ25" s="52"/>
      <c r="GK25" s="52"/>
      <c r="GL25" s="52"/>
      <c r="GM25" s="54"/>
      <c r="GN25" s="53"/>
      <c r="GO25" s="53">
        <v>92</v>
      </c>
      <c r="GP25" s="53">
        <v>38.82</v>
      </c>
      <c r="GQ25" s="53">
        <v>33</v>
      </c>
      <c r="GR25" s="53">
        <v>0</v>
      </c>
      <c r="GS25" s="54">
        <v>35.869565217391305</v>
      </c>
      <c r="GT25" s="53"/>
      <c r="GU25" s="53"/>
      <c r="GV25" s="53"/>
      <c r="GW25" s="53"/>
      <c r="GX25" s="54"/>
      <c r="GY25" s="54"/>
      <c r="GZ25" s="54"/>
      <c r="HA25" s="54"/>
      <c r="HB25" s="54"/>
      <c r="HC25" s="54"/>
      <c r="HD25" s="54"/>
      <c r="HE25" s="53"/>
      <c r="HF25" s="54"/>
      <c r="HG25" s="54"/>
      <c r="HH25" s="54"/>
      <c r="HI25" s="54"/>
      <c r="HJ25" s="54"/>
      <c r="HK25" s="54"/>
      <c r="HL25" s="53"/>
      <c r="HM25" s="53">
        <v>375</v>
      </c>
      <c r="HN25" s="53">
        <v>53.91</v>
      </c>
      <c r="HO25" s="53">
        <v>31</v>
      </c>
      <c r="HP25" s="53">
        <v>56</v>
      </c>
      <c r="HQ25" s="54">
        <v>8.2666666666666675</v>
      </c>
      <c r="HR25" s="51">
        <v>373</v>
      </c>
      <c r="HS25" s="51">
        <v>60.61</v>
      </c>
      <c r="HT25" s="51">
        <v>21</v>
      </c>
      <c r="HU25" s="51">
        <v>99</v>
      </c>
      <c r="HV25" s="52">
        <v>5.6</v>
      </c>
      <c r="HW25" s="52"/>
      <c r="HX25" s="52"/>
      <c r="HY25" s="52"/>
      <c r="HZ25" s="52"/>
      <c r="IA25" s="52"/>
      <c r="IB25" s="54"/>
      <c r="IC25" s="53"/>
      <c r="ID25" s="52"/>
      <c r="IE25" s="52"/>
      <c r="IF25" s="52"/>
      <c r="IG25" s="52"/>
      <c r="IH25" s="52"/>
      <c r="II25" s="54"/>
      <c r="IJ25" s="53"/>
      <c r="IK25" s="53">
        <v>5738</v>
      </c>
      <c r="IL25" s="53">
        <v>44.1</v>
      </c>
      <c r="IM25" s="53">
        <v>2397</v>
      </c>
      <c r="IN25" s="53">
        <v>185</v>
      </c>
      <c r="IO25" s="54">
        <v>41.774137330080165</v>
      </c>
      <c r="IP25" s="51">
        <v>4873</v>
      </c>
      <c r="IQ25" s="51">
        <v>43.97</v>
      </c>
      <c r="IR25" s="51">
        <v>2127</v>
      </c>
      <c r="IS25" s="51">
        <v>178</v>
      </c>
      <c r="IT25" s="52">
        <v>43.6</v>
      </c>
      <c r="IU25" s="52"/>
      <c r="IV25" s="52"/>
      <c r="IW25" s="52"/>
      <c r="IX25" s="52"/>
      <c r="IY25" s="52"/>
      <c r="IZ25" s="54"/>
      <c r="JA25" s="53"/>
      <c r="JB25" s="52"/>
      <c r="JC25" s="52"/>
      <c r="JD25" s="52"/>
      <c r="JE25" s="52"/>
      <c r="JF25" s="52"/>
      <c r="JG25" s="54"/>
      <c r="JH25" s="53"/>
      <c r="JI25" s="53">
        <v>349</v>
      </c>
      <c r="JJ25" s="53">
        <v>46.59</v>
      </c>
      <c r="JK25" s="53">
        <v>60</v>
      </c>
      <c r="JL25" s="53">
        <v>16</v>
      </c>
      <c r="JM25" s="54">
        <v>17.191977077363898</v>
      </c>
      <c r="JN25" s="51">
        <v>4</v>
      </c>
      <c r="JO25" s="51">
        <v>44.7</v>
      </c>
      <c r="JP25" s="51">
        <v>49</v>
      </c>
      <c r="JQ25" s="51">
        <v>8</v>
      </c>
      <c r="JR25" s="52">
        <v>19.100000000000001</v>
      </c>
      <c r="JS25" s="52"/>
      <c r="JT25" s="52"/>
      <c r="JU25" s="52"/>
      <c r="JV25" s="52"/>
      <c r="JW25" s="52"/>
      <c r="JX25" s="54"/>
      <c r="JY25" s="53"/>
      <c r="JZ25" s="52"/>
      <c r="KA25" s="52"/>
      <c r="KB25" s="52"/>
      <c r="KC25" s="52"/>
      <c r="KD25" s="52"/>
      <c r="KE25" s="54"/>
      <c r="KF25" s="53"/>
    </row>
    <row r="26" spans="1:292" ht="15.75" customHeight="1"/>
    <row r="27" spans="1:292" ht="15.75" customHeight="1"/>
    <row r="28" spans="1:292" ht="15.75" customHeight="1"/>
    <row r="29" spans="1:292" ht="15.75" customHeight="1"/>
    <row r="30" spans="1:292" ht="15.75" customHeight="1"/>
    <row r="31" spans="1:292" ht="15.75" customHeight="1"/>
    <row r="32" spans="1:29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4">
    <mergeCell ref="GG2:GG3"/>
    <mergeCell ref="JG2:JG3"/>
    <mergeCell ref="JH2:JH3"/>
    <mergeCell ref="KF2:KF3"/>
    <mergeCell ref="IK1:JH1"/>
    <mergeCell ref="JI1:KF1"/>
    <mergeCell ref="IJ2:IJ3"/>
    <mergeCell ref="IK2:IO2"/>
    <mergeCell ref="IP2:IT2"/>
    <mergeCell ref="IZ2:IZ3"/>
    <mergeCell ref="JA2:JA3"/>
    <mergeCell ref="BY1:CV1"/>
    <mergeCell ref="CW1:DT1"/>
    <mergeCell ref="DU1:ER1"/>
    <mergeCell ref="ES1:FP1"/>
    <mergeCell ref="FQ1:GN1"/>
    <mergeCell ref="GO1:HL1"/>
    <mergeCell ref="HM1:IJ1"/>
    <mergeCell ref="BY2:CC2"/>
    <mergeCell ref="CD2:CH2"/>
    <mergeCell ref="CI2:CM2"/>
    <mergeCell ref="CN2:CN3"/>
    <mergeCell ref="CO2:CO3"/>
    <mergeCell ref="FQ2:FU2"/>
    <mergeCell ref="FV2:FZ2"/>
    <mergeCell ref="GA2:GE2"/>
    <mergeCell ref="GF2:GF3"/>
    <mergeCell ref="IU2:IY2"/>
    <mergeCell ref="JB2:JF2"/>
    <mergeCell ref="JI2:JM2"/>
    <mergeCell ref="JN2:JR2"/>
    <mergeCell ref="JS2:JW2"/>
    <mergeCell ref="JX2:JX3"/>
    <mergeCell ref="JY2:JY3"/>
    <mergeCell ref="JZ2:KD2"/>
    <mergeCell ref="KE2:KE3"/>
    <mergeCell ref="ID2:IH2"/>
    <mergeCell ref="II2:II3"/>
    <mergeCell ref="HK2:HK3"/>
    <mergeCell ref="HL2:HL3"/>
    <mergeCell ref="HM2:HQ2"/>
    <mergeCell ref="HR2:HV2"/>
    <mergeCell ref="HW2:IA2"/>
    <mergeCell ref="IB2:IB3"/>
    <mergeCell ref="IC2:IC3"/>
    <mergeCell ref="GY2:HC2"/>
    <mergeCell ref="HF2:HJ2"/>
    <mergeCell ref="GH2:GL2"/>
    <mergeCell ref="GM2:GM3"/>
    <mergeCell ref="GN2:GN3"/>
    <mergeCell ref="GO2:GS2"/>
    <mergeCell ref="GT2:GX2"/>
    <mergeCell ref="HD2:HD3"/>
    <mergeCell ref="HE2:HE3"/>
    <mergeCell ref="FO2:FO3"/>
    <mergeCell ref="FP2:FP3"/>
    <mergeCell ref="ER2:ER3"/>
    <mergeCell ref="ES2:EW2"/>
    <mergeCell ref="EX2:FB2"/>
    <mergeCell ref="FC2:FG2"/>
    <mergeCell ref="FH2:FH3"/>
    <mergeCell ref="FI2:FI3"/>
    <mergeCell ref="FJ2:FN2"/>
    <mergeCell ref="EL2:EP2"/>
    <mergeCell ref="EQ2:EQ3"/>
    <mergeCell ref="DS2:DS3"/>
    <mergeCell ref="DT2:DT3"/>
    <mergeCell ref="DU2:DY2"/>
    <mergeCell ref="DZ2:ED2"/>
    <mergeCell ref="EE2:EI2"/>
    <mergeCell ref="EJ2:EJ3"/>
    <mergeCell ref="EK2:EK3"/>
    <mergeCell ref="DG2:DK2"/>
    <mergeCell ref="DN2:DR2"/>
    <mergeCell ref="CP2:CT2"/>
    <mergeCell ref="CU2:CU3"/>
    <mergeCell ref="CV2:CV3"/>
    <mergeCell ref="CW2:DA2"/>
    <mergeCell ref="DB2:DF2"/>
    <mergeCell ref="DL2:DL3"/>
    <mergeCell ref="DM2:DM3"/>
    <mergeCell ref="BF2:BJ2"/>
    <mergeCell ref="BK2:BO2"/>
    <mergeCell ref="BP2:BP3"/>
    <mergeCell ref="BQ2:BQ3"/>
    <mergeCell ref="BR2:BV2"/>
    <mergeCell ref="BW2:BW3"/>
    <mergeCell ref="BX2:BX3"/>
    <mergeCell ref="A1:A3"/>
    <mergeCell ref="B1:B3"/>
    <mergeCell ref="C1:C3"/>
    <mergeCell ref="D1:D3"/>
    <mergeCell ref="E1:AB1"/>
    <mergeCell ref="AC1:AZ1"/>
    <mergeCell ref="BA1:BX1"/>
    <mergeCell ref="O2:S2"/>
    <mergeCell ref="T2:T3"/>
    <mergeCell ref="U2:U3"/>
    <mergeCell ref="V2:Z2"/>
    <mergeCell ref="AA2:AA3"/>
    <mergeCell ref="AB2:AB3"/>
    <mergeCell ref="AC2:AG2"/>
    <mergeCell ref="AH2:AL2"/>
    <mergeCell ref="E2:I2"/>
    <mergeCell ref="J2:N2"/>
    <mergeCell ref="AM2:AQ2"/>
    <mergeCell ref="AR2:AR3"/>
    <mergeCell ref="A24:D24"/>
    <mergeCell ref="A25:D25"/>
    <mergeCell ref="AS2:AS3"/>
    <mergeCell ref="AT2:AX2"/>
    <mergeCell ref="AY2:AY3"/>
    <mergeCell ref="AZ2:AZ3"/>
    <mergeCell ref="BA2:BE2"/>
  </mergeCells>
  <conditionalFormatting sqref="T2:U3 AR2:AS3 HD2:HE3 IB2:IC3 IZ2:JA3 JX2:JY3">
    <cfRule type="cellIs" dxfId="63" priority="1" operator="lessThan">
      <formula>0</formula>
    </cfRule>
  </conditionalFormatting>
  <conditionalFormatting sqref="T4:T23">
    <cfRule type="cellIs" dxfId="62" priority="2" operator="lessThan">
      <formula>0</formula>
    </cfRule>
  </conditionalFormatting>
  <conditionalFormatting sqref="AR4:AR23">
    <cfRule type="cellIs" dxfId="61" priority="3" operator="lessThan">
      <formula>0</formula>
    </cfRule>
  </conditionalFormatting>
  <conditionalFormatting sqref="AR24:AS24">
    <cfRule type="cellIs" dxfId="60" priority="4" operator="lessThan">
      <formula>0</formula>
    </cfRule>
  </conditionalFormatting>
  <conditionalFormatting sqref="BP4:BP23">
    <cfRule type="cellIs" dxfId="59" priority="5" operator="lessThan">
      <formula>0</formula>
    </cfRule>
  </conditionalFormatting>
  <conditionalFormatting sqref="BP24:BQ24">
    <cfRule type="cellIs" dxfId="58" priority="6" operator="lessThan">
      <formula>0</formula>
    </cfRule>
  </conditionalFormatting>
  <conditionalFormatting sqref="AS4:AS23">
    <cfRule type="cellIs" dxfId="57" priority="7" operator="greaterThan">
      <formula>0</formula>
    </cfRule>
  </conditionalFormatting>
  <conditionalFormatting sqref="AS4:AS23">
    <cfRule type="cellIs" dxfId="56" priority="8" operator="greaterThan">
      <formula>0</formula>
    </cfRule>
  </conditionalFormatting>
  <conditionalFormatting sqref="BP2:BQ3">
    <cfRule type="cellIs" dxfId="55" priority="9" operator="lessThan">
      <formula>0</formula>
    </cfRule>
  </conditionalFormatting>
  <conditionalFormatting sqref="CN4:CN23">
    <cfRule type="cellIs" dxfId="54" priority="10" operator="lessThan">
      <formula>0</formula>
    </cfRule>
  </conditionalFormatting>
  <conditionalFormatting sqref="CN24:CO24">
    <cfRule type="cellIs" dxfId="53" priority="11" operator="lessThan">
      <formula>0</formula>
    </cfRule>
  </conditionalFormatting>
  <conditionalFormatting sqref="CN2:CO3">
    <cfRule type="cellIs" dxfId="52" priority="12" operator="lessThan">
      <formula>0</formula>
    </cfRule>
  </conditionalFormatting>
  <conditionalFormatting sqref="DL4:DL23">
    <cfRule type="cellIs" dxfId="51" priority="13" operator="lessThan">
      <formula>0</formula>
    </cfRule>
  </conditionalFormatting>
  <conditionalFormatting sqref="DL24:DM24">
    <cfRule type="cellIs" dxfId="50" priority="14" operator="lessThan">
      <formula>0</formula>
    </cfRule>
  </conditionalFormatting>
  <conditionalFormatting sqref="DL2:DM3">
    <cfRule type="cellIs" dxfId="49" priority="15" operator="lessThan">
      <formula>0</formula>
    </cfRule>
  </conditionalFormatting>
  <conditionalFormatting sqref="EJ4:EJ23">
    <cfRule type="cellIs" dxfId="48" priority="16" operator="lessThan">
      <formula>0</formula>
    </cfRule>
  </conditionalFormatting>
  <conditionalFormatting sqref="EJ24:EK24">
    <cfRule type="cellIs" dxfId="47" priority="17" operator="lessThan">
      <formula>0</formula>
    </cfRule>
  </conditionalFormatting>
  <conditionalFormatting sqref="EJ2:EK3">
    <cfRule type="cellIs" dxfId="46" priority="18" operator="lessThan">
      <formula>0</formula>
    </cfRule>
  </conditionalFormatting>
  <conditionalFormatting sqref="FH2:FI3">
    <cfRule type="cellIs" dxfId="45" priority="19" operator="lessThan">
      <formula>0</formula>
    </cfRule>
  </conditionalFormatting>
  <conditionalFormatting sqref="FH4:FH23">
    <cfRule type="cellIs" dxfId="44" priority="20" operator="lessThan">
      <formula>0</formula>
    </cfRule>
  </conditionalFormatting>
  <conditionalFormatting sqref="FH24:FI24">
    <cfRule type="cellIs" dxfId="43" priority="21" operator="lessThan">
      <formula>0</formula>
    </cfRule>
  </conditionalFormatting>
  <conditionalFormatting sqref="GF2:GG3">
    <cfRule type="cellIs" dxfId="42" priority="22" operator="lessThan">
      <formula>0</formula>
    </cfRule>
  </conditionalFormatting>
  <conditionalFormatting sqref="GF4:GF23">
    <cfRule type="cellIs" dxfId="41" priority="23" operator="lessThan">
      <formula>0</formula>
    </cfRule>
  </conditionalFormatting>
  <conditionalFormatting sqref="GF24:GG24">
    <cfRule type="cellIs" dxfId="40" priority="24" operator="lessThan">
      <formula>0</formula>
    </cfRule>
  </conditionalFormatting>
  <conditionalFormatting sqref="HD4:HD23">
    <cfRule type="cellIs" dxfId="39" priority="25" operator="lessThan">
      <formula>0</formula>
    </cfRule>
  </conditionalFormatting>
  <conditionalFormatting sqref="HD24:HE24">
    <cfRule type="cellIs" dxfId="38" priority="26" operator="lessThan">
      <formula>0</formula>
    </cfRule>
  </conditionalFormatting>
  <conditionalFormatting sqref="IB4:IB23">
    <cfRule type="cellIs" dxfId="37" priority="27" operator="lessThan">
      <formula>0</formula>
    </cfRule>
  </conditionalFormatting>
  <conditionalFormatting sqref="IB24:IC24">
    <cfRule type="cellIs" dxfId="36" priority="28" operator="lessThan">
      <formula>0</formula>
    </cfRule>
  </conditionalFormatting>
  <conditionalFormatting sqref="IZ4:IZ23">
    <cfRule type="cellIs" dxfId="35" priority="29" operator="lessThan">
      <formula>0</formula>
    </cfRule>
  </conditionalFormatting>
  <conditionalFormatting sqref="IZ24:JA24">
    <cfRule type="cellIs" dxfId="34" priority="30" operator="lessThan">
      <formula>0</formula>
    </cfRule>
  </conditionalFormatting>
  <conditionalFormatting sqref="JX4:JX23">
    <cfRule type="cellIs" dxfId="33" priority="31" operator="lessThan">
      <formula>0</formula>
    </cfRule>
  </conditionalFormatting>
  <conditionalFormatting sqref="JX24:JY24">
    <cfRule type="cellIs" dxfId="32" priority="32" operator="lessThan">
      <formula>0</formula>
    </cfRule>
  </conditionalFormatting>
  <conditionalFormatting sqref="AB2:AB3 AA2:AA23">
    <cfRule type="cellIs" dxfId="31" priority="33" operator="lessThan">
      <formula>0</formula>
    </cfRule>
  </conditionalFormatting>
  <conditionalFormatting sqref="AZ2:AZ3 AY2:AY23">
    <cfRule type="cellIs" dxfId="30" priority="34" operator="lessThan">
      <formula>0</formula>
    </cfRule>
  </conditionalFormatting>
  <conditionalFormatting sqref="BW4:BW23">
    <cfRule type="cellIs" dxfId="29" priority="35" operator="lessThan">
      <formula>0</formula>
    </cfRule>
  </conditionalFormatting>
  <conditionalFormatting sqref="BW24:BX24">
    <cfRule type="cellIs" dxfId="28" priority="36" operator="lessThan">
      <formula>0</formula>
    </cfRule>
  </conditionalFormatting>
  <conditionalFormatting sqref="BW2:BX3">
    <cfRule type="cellIs" dxfId="27" priority="37" operator="lessThan">
      <formula>0</formula>
    </cfRule>
  </conditionalFormatting>
  <conditionalFormatting sqref="CU4:CU23">
    <cfRule type="cellIs" dxfId="26" priority="38" operator="lessThan">
      <formula>0</formula>
    </cfRule>
  </conditionalFormatting>
  <conditionalFormatting sqref="CU24:CV24">
    <cfRule type="cellIs" dxfId="25" priority="39" operator="lessThan">
      <formula>0</formula>
    </cfRule>
  </conditionalFormatting>
  <conditionalFormatting sqref="CU2:CV3">
    <cfRule type="cellIs" dxfId="24" priority="40" operator="lessThan">
      <formula>0</formula>
    </cfRule>
  </conditionalFormatting>
  <conditionalFormatting sqref="DS4:DS23">
    <cfRule type="cellIs" dxfId="23" priority="41" operator="lessThan">
      <formula>0</formula>
    </cfRule>
  </conditionalFormatting>
  <conditionalFormatting sqref="DS24:DT24">
    <cfRule type="cellIs" dxfId="22" priority="42" operator="lessThan">
      <formula>0</formula>
    </cfRule>
  </conditionalFormatting>
  <conditionalFormatting sqref="DS2:DT3">
    <cfRule type="cellIs" dxfId="21" priority="43" operator="lessThan">
      <formula>0</formula>
    </cfRule>
  </conditionalFormatting>
  <conditionalFormatting sqref="EQ4:EQ23">
    <cfRule type="cellIs" dxfId="20" priority="44" operator="lessThan">
      <formula>0</formula>
    </cfRule>
  </conditionalFormatting>
  <conditionalFormatting sqref="EQ24:ER24">
    <cfRule type="cellIs" dxfId="19" priority="45" operator="lessThan">
      <formula>0</formula>
    </cfRule>
  </conditionalFormatting>
  <conditionalFormatting sqref="EQ2:ER3">
    <cfRule type="cellIs" dxfId="18" priority="46" operator="lessThan">
      <formula>0</formula>
    </cfRule>
  </conditionalFormatting>
  <conditionalFormatting sqref="FO2:FP3">
    <cfRule type="cellIs" dxfId="17" priority="47" operator="lessThan">
      <formula>0</formula>
    </cfRule>
  </conditionalFormatting>
  <conditionalFormatting sqref="FO4:FO23">
    <cfRule type="cellIs" dxfId="16" priority="48" operator="lessThan">
      <formula>0</formula>
    </cfRule>
  </conditionalFormatting>
  <conditionalFormatting sqref="FO24:FP24">
    <cfRule type="cellIs" dxfId="15" priority="49" operator="lessThan">
      <formula>0</formula>
    </cfRule>
  </conditionalFormatting>
  <conditionalFormatting sqref="GM2:GN3">
    <cfRule type="cellIs" dxfId="14" priority="50" operator="lessThan">
      <formula>0</formula>
    </cfRule>
  </conditionalFormatting>
  <conditionalFormatting sqref="GM4:GM23">
    <cfRule type="cellIs" dxfId="13" priority="51" operator="lessThan">
      <formula>0</formula>
    </cfRule>
  </conditionalFormatting>
  <conditionalFormatting sqref="GM24:GN24">
    <cfRule type="cellIs" dxfId="12" priority="52" operator="lessThan">
      <formula>0</formula>
    </cfRule>
  </conditionalFormatting>
  <conditionalFormatting sqref="HK2:HL3">
    <cfRule type="cellIs" dxfId="11" priority="53" operator="lessThan">
      <formula>0</formula>
    </cfRule>
  </conditionalFormatting>
  <conditionalFormatting sqref="HK4:HK23">
    <cfRule type="cellIs" dxfId="10" priority="54" operator="lessThan">
      <formula>0</formula>
    </cfRule>
  </conditionalFormatting>
  <conditionalFormatting sqref="HK24:HL24">
    <cfRule type="cellIs" dxfId="9" priority="55" operator="lessThan">
      <formula>0</formula>
    </cfRule>
  </conditionalFormatting>
  <conditionalFormatting sqref="II2:IJ3">
    <cfRule type="cellIs" dxfId="8" priority="56" operator="lessThan">
      <formula>0</formula>
    </cfRule>
  </conditionalFormatting>
  <conditionalFormatting sqref="II4:II23">
    <cfRule type="cellIs" dxfId="7" priority="57" operator="lessThan">
      <formula>0</formula>
    </cfRule>
  </conditionalFormatting>
  <conditionalFormatting sqref="II24:IJ24">
    <cfRule type="cellIs" dxfId="6" priority="58" operator="lessThan">
      <formula>0</formula>
    </cfRule>
  </conditionalFormatting>
  <conditionalFormatting sqref="JG2:JH3">
    <cfRule type="cellIs" dxfId="5" priority="59" operator="lessThan">
      <formula>0</formula>
    </cfRule>
  </conditionalFormatting>
  <conditionalFormatting sqref="JG4:JG23">
    <cfRule type="cellIs" dxfId="4" priority="60" operator="lessThan">
      <formula>0</formula>
    </cfRule>
  </conditionalFormatting>
  <conditionalFormatting sqref="JG24:JH24">
    <cfRule type="cellIs" dxfId="3" priority="61" operator="lessThan">
      <formula>0</formula>
    </cfRule>
  </conditionalFormatting>
  <conditionalFormatting sqref="KE2:KF3">
    <cfRule type="cellIs" dxfId="2" priority="62" operator="lessThan">
      <formula>0</formula>
    </cfRule>
  </conditionalFormatting>
  <conditionalFormatting sqref="KE4:KE23">
    <cfRule type="cellIs" dxfId="1" priority="63" operator="lessThan">
      <formula>0</formula>
    </cfRule>
  </conditionalFormatting>
  <conditionalFormatting sqref="KE24:KF24">
    <cfRule type="cellIs" dxfId="0" priority="64" operator="lessThan">
      <formula>0</formula>
    </cfRule>
  </conditionalFormatting>
  <pageMargins left="3.937007874015748E-2" right="3.937007874015748E-2" top="0.74803149606299213" bottom="0.74803149606299213" header="0" footer="0"/>
  <pageSetup fitToWidth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Результаты ЕГЭ 2018-2021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Mirki</dc:creator>
  <cp:lastModifiedBy>PROGRESS</cp:lastModifiedBy>
  <dcterms:created xsi:type="dcterms:W3CDTF">2018-08-01T09:16:42Z</dcterms:created>
  <dcterms:modified xsi:type="dcterms:W3CDTF">2021-09-06T05:21:36Z</dcterms:modified>
</cp:coreProperties>
</file>